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974" sheetId="1" r:id="rId1"/>
    <sheet name="877" sheetId="2" r:id="rId2"/>
    <sheet name="832" sheetId="3" r:id="rId3"/>
    <sheet name="Totali" sheetId="4" r:id="rId4"/>
    <sheet name="Distribuzione per determine" sheetId="5" r:id="rId5"/>
    <sheet name="Ditribuzione DD e distretto" sheetId="6" r:id="rId6"/>
    <sheet name="Tipologia intervento" sheetId="7" r:id="rId7"/>
    <sheet name="Distribuzione sul territorio" sheetId="8" r:id="rId8"/>
  </sheets>
  <definedNames/>
  <calcPr fullCalcOnLoad="1"/>
</workbook>
</file>

<file path=xl/sharedStrings.xml><?xml version="1.0" encoding="utf-8"?>
<sst xmlns="http://schemas.openxmlformats.org/spreadsheetml/2006/main" count="126" uniqueCount="58">
  <si>
    <t>Comune</t>
  </si>
  <si>
    <t>Tipologia</t>
  </si>
  <si>
    <t>Stanziamento</t>
  </si>
  <si>
    <t>Ala di Stura</t>
  </si>
  <si>
    <t>Caselle</t>
  </si>
  <si>
    <t>Chivasso</t>
  </si>
  <si>
    <t>Germagnano</t>
  </si>
  <si>
    <t>Lessolo</t>
  </si>
  <si>
    <t>San Maurizio c.se</t>
  </si>
  <si>
    <t xml:space="preserve">Mathi </t>
  </si>
  <si>
    <t>Monteu da Po</t>
  </si>
  <si>
    <t xml:space="preserve">Nole </t>
  </si>
  <si>
    <t>Casalborgone</t>
  </si>
  <si>
    <t>Saluggia</t>
  </si>
  <si>
    <t>San Mauro</t>
  </si>
  <si>
    <t>Settimo T.se</t>
  </si>
  <si>
    <t>Volpiano</t>
  </si>
  <si>
    <t>Totali:</t>
  </si>
  <si>
    <t>Pessinetto</t>
  </si>
  <si>
    <t>Verolengo</t>
  </si>
  <si>
    <t>Colonie feline</t>
  </si>
  <si>
    <t>progetti per i comuni  comuni dgr 877 del 15/12/2009</t>
  </si>
  <si>
    <t>Cafasse</t>
  </si>
  <si>
    <t>Caluso</t>
  </si>
  <si>
    <t>Ciriè</t>
  </si>
  <si>
    <t>Front</t>
  </si>
  <si>
    <t>Rivarossa</t>
  </si>
  <si>
    <t>San Francesco al Campo</t>
  </si>
  <si>
    <t>San Maurizio Canavese</t>
  </si>
  <si>
    <t>Rilancio dell’Anagrafe Canina</t>
  </si>
  <si>
    <t>progetti per i comuni dgr 832 del 4/11/2010</t>
  </si>
  <si>
    <t>Borgaro</t>
  </si>
  <si>
    <t>Mathi</t>
  </si>
  <si>
    <t>Mazzè</t>
  </si>
  <si>
    <t>San Giusto</t>
  </si>
  <si>
    <t>Patentino per cani</t>
  </si>
  <si>
    <t>Pet therapy</t>
  </si>
  <si>
    <t>Lotta al randagismo canino</t>
  </si>
  <si>
    <t>progetti per i comuni  ex dgr 974 23-12-2008  - 1a Tranche (acconto)</t>
  </si>
  <si>
    <t>progetti per i comuni  ex dgr 974 23-12-2008  - 2a Tranche (saldo)</t>
  </si>
  <si>
    <t>Prevenzione randagismo canino</t>
  </si>
  <si>
    <t>Totali</t>
  </si>
  <si>
    <t>Distretto 1 Ciriè</t>
  </si>
  <si>
    <t>Distretto 5 Ivrea</t>
  </si>
  <si>
    <t>Distretto 2 Chivasso</t>
  </si>
  <si>
    <t>Distretto 6 Courgnè</t>
  </si>
  <si>
    <t>Distretto 4 San Mauro</t>
  </si>
  <si>
    <t>Distretto 3 Settimo Torinese</t>
  </si>
  <si>
    <t>Tipologia progetto</t>
  </si>
  <si>
    <t>Distretto</t>
  </si>
  <si>
    <t>Stanziato</t>
  </si>
  <si>
    <t>Rimanenza</t>
  </si>
  <si>
    <t>Totale stanziamento reg.</t>
  </si>
  <si>
    <t>D.R. 974 del 23/12/2008</t>
  </si>
  <si>
    <t>Finanziamenti Regionali</t>
  </si>
  <si>
    <t>D.R. 877 del 15/12/2009</t>
  </si>
  <si>
    <t>D.R. 832 del 04/11/2010</t>
  </si>
  <si>
    <t>Distribuzione sul teritorio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</si>
</sst>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€&quot;\ #,##0.00"/>
  </numFmts>
  <fonts count="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19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90" fontId="2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Divisione per finanziameno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Totali!$A$3</c:f>
              <c:strCache>
                <c:ptCount val="1"/>
                <c:pt idx="0">
                  <c:v>Colonie feline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Totali!$B$2:$D$2</c:f>
              <c:strCache>
                <c:ptCount val="3"/>
                <c:pt idx="0">
                  <c:v>D.R. 974 del 23/12/2008</c:v>
                </c:pt>
                <c:pt idx="1">
                  <c:v>D.R. 877 del 15/12/2009</c:v>
                </c:pt>
                <c:pt idx="2">
                  <c:v>D.R. 832 del 04/11/2010</c:v>
                </c:pt>
              </c:strCache>
            </c:strRef>
          </c:cat>
          <c:val>
            <c:numRef>
              <c:f>Totali!$B$3:$D$3</c:f>
              <c:numCache>
                <c:ptCount val="3"/>
                <c:pt idx="0">
                  <c:v>9540</c:v>
                </c:pt>
                <c:pt idx="1">
                  <c:v>0</c:v>
                </c:pt>
                <c:pt idx="2">
                  <c:v>7130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Totali!$A$4</c:f>
              <c:strCache>
                <c:ptCount val="1"/>
                <c:pt idx="0">
                  <c:v>Patentino per cani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Totali!$B$2:$D$2</c:f>
              <c:strCache>
                <c:ptCount val="3"/>
                <c:pt idx="0">
                  <c:v>D.R. 974 del 23/12/2008</c:v>
                </c:pt>
                <c:pt idx="1">
                  <c:v>D.R. 877 del 15/12/2009</c:v>
                </c:pt>
                <c:pt idx="2">
                  <c:v>D.R. 832 del 04/11/2010</c:v>
                </c:pt>
              </c:strCache>
            </c:strRef>
          </c:cat>
          <c:val>
            <c:numRef>
              <c:f>Totali!$B$4:$D$4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2470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Totali!$A$5</c:f>
              <c:strCache>
                <c:ptCount val="1"/>
                <c:pt idx="0">
                  <c:v>Pet therapy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Totali!$B$2:$D$2</c:f>
              <c:strCache>
                <c:ptCount val="3"/>
                <c:pt idx="0">
                  <c:v>D.R. 974 del 23/12/2008</c:v>
                </c:pt>
                <c:pt idx="1">
                  <c:v>D.R. 877 del 15/12/2009</c:v>
                </c:pt>
                <c:pt idx="2">
                  <c:v>D.R. 832 del 04/11/2010</c:v>
                </c:pt>
              </c:strCache>
            </c:strRef>
          </c:cat>
          <c:val>
            <c:numRef>
              <c:f>Totali!$B$5:$D$5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1200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Totali!$A$6</c:f>
              <c:strCache>
                <c:ptCount val="1"/>
                <c:pt idx="0">
                  <c:v>Prevenzione randagismo canino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Totali!$B$2:$D$2</c:f>
              <c:strCache>
                <c:ptCount val="3"/>
                <c:pt idx="0">
                  <c:v>D.R. 974 del 23/12/2008</c:v>
                </c:pt>
                <c:pt idx="1">
                  <c:v>D.R. 877 del 15/12/2009</c:v>
                </c:pt>
                <c:pt idx="2">
                  <c:v>D.R. 832 del 04/11/2010</c:v>
                </c:pt>
              </c:strCache>
            </c:strRef>
          </c:cat>
          <c:val>
            <c:numRef>
              <c:f>Totali!$B$6:$D$6</c:f>
              <c:numCache>
                <c:ptCount val="3"/>
                <c:pt idx="0">
                  <c:v>8400</c:v>
                </c:pt>
                <c:pt idx="1">
                  <c:v>0</c:v>
                </c:pt>
                <c:pt idx="2">
                  <c:v>4600</c:v>
                </c:pt>
              </c:numCache>
            </c:numRef>
          </c:val>
          <c:shape val="box"/>
        </c:ser>
        <c:ser>
          <c:idx val="5"/>
          <c:order val="4"/>
          <c:tx>
            <c:strRef>
              <c:f>Totali!$A$7</c:f>
              <c:strCache>
                <c:ptCount val="1"/>
                <c:pt idx="0">
                  <c:v>Rilancio dell’Anagrafe Canina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Totali!$B$2:$D$2</c:f>
              <c:strCache>
                <c:ptCount val="3"/>
                <c:pt idx="0">
                  <c:v>D.R. 974 del 23/12/2008</c:v>
                </c:pt>
                <c:pt idx="1">
                  <c:v>D.R. 877 del 15/12/2009</c:v>
                </c:pt>
                <c:pt idx="2">
                  <c:v>D.R. 832 del 04/11/2010</c:v>
                </c:pt>
              </c:strCache>
            </c:strRef>
          </c:cat>
          <c:val>
            <c:numRef>
              <c:f>Totali!$B$7:$D$7</c:f>
              <c:numCache>
                <c:ptCount val="3"/>
                <c:pt idx="0">
                  <c:v>0</c:v>
                </c:pt>
                <c:pt idx="1">
                  <c:v>14500</c:v>
                </c:pt>
                <c:pt idx="2">
                  <c:v>0</c:v>
                </c:pt>
              </c:numCache>
            </c:numRef>
          </c:val>
          <c:shape val="box"/>
        </c:ser>
        <c:overlap val="100"/>
        <c:shape val="box"/>
        <c:axId val="54637869"/>
        <c:axId val="10125906"/>
      </c:bar3DChart>
      <c:catAx>
        <c:axId val="54637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Determina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125906"/>
        <c:crosses val="autoZero"/>
        <c:auto val="1"/>
        <c:lblOffset val="100"/>
        <c:noMultiLvlLbl val="0"/>
      </c:catAx>
      <c:valAx>
        <c:axId val="101259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Euro stanziati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378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Distribuzione sul territorio per determina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Totali!$A$12</c:f>
              <c:strCache>
                <c:ptCount val="1"/>
                <c:pt idx="0">
                  <c:v>Distretto 1 Ciriè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Totali!$B$11:$D$11</c:f>
              <c:strCache>
                <c:ptCount val="3"/>
                <c:pt idx="0">
                  <c:v>D.R. 974 del 23/12/2008</c:v>
                </c:pt>
                <c:pt idx="1">
                  <c:v>D.R. 877 del 15/12/2009</c:v>
                </c:pt>
                <c:pt idx="2">
                  <c:v>D.R. 832 del 04/11/2010</c:v>
                </c:pt>
              </c:strCache>
            </c:strRef>
          </c:cat>
          <c:val>
            <c:numRef>
              <c:f>Totali!$B$12:$D$12</c:f>
              <c:numCache>
                <c:ptCount val="3"/>
                <c:pt idx="0">
                  <c:v>6880</c:v>
                </c:pt>
                <c:pt idx="1">
                  <c:v>10500</c:v>
                </c:pt>
                <c:pt idx="2">
                  <c:v>2410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Totali!$A$13</c:f>
              <c:strCache>
                <c:ptCount val="1"/>
                <c:pt idx="0">
                  <c:v>Distretto 2 Chivasso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Totali!$B$11:$D$11</c:f>
              <c:strCache>
                <c:ptCount val="3"/>
                <c:pt idx="0">
                  <c:v>D.R. 974 del 23/12/2008</c:v>
                </c:pt>
                <c:pt idx="1">
                  <c:v>D.R. 877 del 15/12/2009</c:v>
                </c:pt>
                <c:pt idx="2">
                  <c:v>D.R. 832 del 04/11/2010</c:v>
                </c:pt>
              </c:strCache>
            </c:strRef>
          </c:cat>
          <c:val>
            <c:numRef>
              <c:f>Totali!$B$13:$D$13</c:f>
              <c:numCache>
                <c:ptCount val="3"/>
                <c:pt idx="0">
                  <c:v>6960</c:v>
                </c:pt>
                <c:pt idx="1">
                  <c:v>0</c:v>
                </c:pt>
                <c:pt idx="2">
                  <c:v>4870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Totali!$A$14</c:f>
              <c:strCache>
                <c:ptCount val="1"/>
                <c:pt idx="0">
                  <c:v>Distretto 3 Settimo Torinese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Totali!$B$11:$D$11</c:f>
              <c:strCache>
                <c:ptCount val="3"/>
                <c:pt idx="0">
                  <c:v>D.R. 974 del 23/12/2008</c:v>
                </c:pt>
                <c:pt idx="1">
                  <c:v>D.R. 877 del 15/12/2009</c:v>
                </c:pt>
                <c:pt idx="2">
                  <c:v>D.R. 832 del 04/11/2010</c:v>
                </c:pt>
              </c:strCache>
            </c:strRef>
          </c:cat>
          <c:val>
            <c:numRef>
              <c:f>Totali!$B$14:$D$14</c:f>
              <c:numCache>
                <c:ptCount val="3"/>
                <c:pt idx="0">
                  <c:v>2300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Totali!$A$15</c:f>
              <c:strCache>
                <c:ptCount val="1"/>
                <c:pt idx="0">
                  <c:v>Distretto 4 San Mauro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Totali!$B$11:$D$11</c:f>
              <c:strCache>
                <c:ptCount val="3"/>
                <c:pt idx="0">
                  <c:v>D.R. 974 del 23/12/2008</c:v>
                </c:pt>
                <c:pt idx="1">
                  <c:v>D.R. 877 del 15/12/2009</c:v>
                </c:pt>
                <c:pt idx="2">
                  <c:v>D.R. 832 del 04/11/2010</c:v>
                </c:pt>
              </c:strCache>
            </c:strRef>
          </c:cat>
          <c:val>
            <c:numRef>
              <c:f>Totali!$B$15:$D$15</c:f>
              <c:numCache>
                <c:ptCount val="3"/>
                <c:pt idx="0">
                  <c:v>1500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5"/>
          <c:order val="4"/>
          <c:tx>
            <c:strRef>
              <c:f>Totali!$A$16</c:f>
              <c:strCache>
                <c:ptCount val="1"/>
                <c:pt idx="0">
                  <c:v>Distretto 5 Ivrea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Totali!$B$11:$D$11</c:f>
              <c:strCache>
                <c:ptCount val="3"/>
                <c:pt idx="0">
                  <c:v>D.R. 974 del 23/12/2008</c:v>
                </c:pt>
                <c:pt idx="1">
                  <c:v>D.R. 877 del 15/12/2009</c:v>
                </c:pt>
                <c:pt idx="2">
                  <c:v>D.R. 832 del 04/11/2010</c:v>
                </c:pt>
              </c:strCache>
            </c:strRef>
          </c:cat>
          <c:val>
            <c:numRef>
              <c:f>Totali!$B$16:$D$16</c:f>
              <c:numCache>
                <c:ptCount val="3"/>
                <c:pt idx="0">
                  <c:v>300</c:v>
                </c:pt>
                <c:pt idx="1">
                  <c:v>2000</c:v>
                </c:pt>
                <c:pt idx="2">
                  <c:v>4320</c:v>
                </c:pt>
              </c:numCache>
            </c:numRef>
          </c:val>
          <c:shape val="box"/>
        </c:ser>
        <c:ser>
          <c:idx val="6"/>
          <c:order val="5"/>
          <c:tx>
            <c:strRef>
              <c:f>Totali!$A$17</c:f>
              <c:strCache>
                <c:ptCount val="1"/>
                <c:pt idx="0">
                  <c:v>Distretto 6 Courgnè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Totali!$B$11:$D$11</c:f>
              <c:strCache>
                <c:ptCount val="3"/>
                <c:pt idx="0">
                  <c:v>D.R. 974 del 23/12/2008</c:v>
                </c:pt>
                <c:pt idx="1">
                  <c:v>D.R. 877 del 15/12/2009</c:v>
                </c:pt>
                <c:pt idx="2">
                  <c:v>D.R. 832 del 04/11/2010</c:v>
                </c:pt>
              </c:strCache>
            </c:strRef>
          </c:cat>
          <c:val>
            <c:numRef>
              <c:f>Totali!$B$17:$D$17</c:f>
              <c:numCache>
                <c:ptCount val="3"/>
                <c:pt idx="0">
                  <c:v>0</c:v>
                </c:pt>
                <c:pt idx="1">
                  <c:v>2000</c:v>
                </c:pt>
                <c:pt idx="2">
                  <c:v>3800</c:v>
                </c:pt>
              </c:numCache>
            </c:numRef>
          </c:val>
          <c:shape val="box"/>
        </c:ser>
        <c:overlap val="100"/>
        <c:shape val="box"/>
        <c:axId val="66910971"/>
        <c:axId val="56620536"/>
      </c:bar3DChart>
      <c:catAx>
        <c:axId val="66910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Determmina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620536"/>
        <c:crosses val="autoZero"/>
        <c:auto val="1"/>
        <c:lblOffset val="100"/>
        <c:noMultiLvlLbl val="0"/>
      </c:catAx>
      <c:valAx>
        <c:axId val="566205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Euro stanziati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109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Progetti dei Comuni finanziati dalla Regione Piemonte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Totali!$E$2</c:f>
              <c:strCache>
                <c:ptCount val="1"/>
                <c:pt idx="0">
                  <c:v>Totali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Totali!$A$3:$A$7</c:f>
              <c:strCache>
                <c:ptCount val="5"/>
                <c:pt idx="0">
                  <c:v>Colonie feline</c:v>
                </c:pt>
                <c:pt idx="1">
                  <c:v>Patentino per cani</c:v>
                </c:pt>
                <c:pt idx="2">
                  <c:v>Pet therapy</c:v>
                </c:pt>
                <c:pt idx="3">
                  <c:v>Prevenzione randagismo canino</c:v>
                </c:pt>
                <c:pt idx="4">
                  <c:v>Rilancio dell’Anagrafe Canina</c:v>
                </c:pt>
              </c:strCache>
            </c:strRef>
          </c:cat>
          <c:val>
            <c:numRef>
              <c:f>Totali!$E$3:$E$7</c:f>
              <c:numCache>
                <c:ptCount val="5"/>
                <c:pt idx="0">
                  <c:v>16670</c:v>
                </c:pt>
                <c:pt idx="1">
                  <c:v>2470</c:v>
                </c:pt>
                <c:pt idx="2">
                  <c:v>1200</c:v>
                </c:pt>
                <c:pt idx="3">
                  <c:v>13000</c:v>
                </c:pt>
                <c:pt idx="4">
                  <c:v>14500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Totali!$A$11</c:f>
              <c:strCache>
                <c:ptCount val="1"/>
                <c:pt idx="0">
                  <c:v>Distribuzione sul teritorio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Totali!$A$12:$A$17</c:f>
              <c:strCache>
                <c:ptCount val="6"/>
                <c:pt idx="0">
                  <c:v>Distretto 1 Ciriè</c:v>
                </c:pt>
                <c:pt idx="1">
                  <c:v>Distretto 2 Chivasso</c:v>
                </c:pt>
                <c:pt idx="2">
                  <c:v>Distretto 3 Settimo Torinese</c:v>
                </c:pt>
                <c:pt idx="3">
                  <c:v>Distretto 4 San Mauro</c:v>
                </c:pt>
                <c:pt idx="4">
                  <c:v>Distretto 5 Ivrea</c:v>
                </c:pt>
                <c:pt idx="5">
                  <c:v>Distretto 6 Courgnè</c:v>
                </c:pt>
              </c:strCache>
            </c:strRef>
          </c:cat>
          <c:val>
            <c:numRef>
              <c:f>Totali!$E$12:$E$17</c:f>
              <c:numCache>
                <c:ptCount val="6"/>
                <c:pt idx="0">
                  <c:v>19790</c:v>
                </c:pt>
                <c:pt idx="1">
                  <c:v>11830</c:v>
                </c:pt>
                <c:pt idx="2">
                  <c:v>2300</c:v>
                </c:pt>
                <c:pt idx="3">
                  <c:v>1500</c:v>
                </c:pt>
                <c:pt idx="4">
                  <c:v>6620</c:v>
                </c:pt>
                <c:pt idx="5">
                  <c:v>5800</c:v>
                </c:pt>
              </c:numCache>
            </c:numRef>
          </c:val>
        </c:ser>
        <c:firstSliceAng val="137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fico5"/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D2" sqref="D1:D16384"/>
    </sheetView>
  </sheetViews>
  <sheetFormatPr defaultColWidth="9.140625" defaultRowHeight="12.75"/>
  <cols>
    <col min="1" max="1" width="16.140625" style="3" bestFit="1" customWidth="1"/>
    <col min="2" max="2" width="23.7109375" style="3" bestFit="1" customWidth="1"/>
    <col min="3" max="3" width="13.7109375" style="5" bestFit="1" customWidth="1"/>
    <col min="4" max="16384" width="9.140625" style="3" customWidth="1"/>
  </cols>
  <sheetData>
    <row r="1" spans="1:9" ht="15">
      <c r="A1" s="15" t="s">
        <v>38</v>
      </c>
      <c r="B1" s="15"/>
      <c r="C1" s="15"/>
      <c r="D1" s="10"/>
      <c r="E1" s="10"/>
      <c r="F1" s="10"/>
      <c r="G1" s="10"/>
      <c r="H1" s="10"/>
      <c r="I1" s="10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4" s="12" customFormat="1" ht="12.75">
      <c r="A3" s="12" t="s">
        <v>0</v>
      </c>
      <c r="B3" s="12" t="s">
        <v>1</v>
      </c>
      <c r="C3" s="13" t="s">
        <v>2</v>
      </c>
      <c r="D3" s="12" t="s">
        <v>49</v>
      </c>
    </row>
    <row r="4" spans="1:4" ht="12.75">
      <c r="A4" s="4" t="s">
        <v>3</v>
      </c>
      <c r="B4" s="3" t="s">
        <v>20</v>
      </c>
      <c r="C4" s="5">
        <v>1500</v>
      </c>
      <c r="D4" s="3">
        <v>1</v>
      </c>
    </row>
    <row r="5" spans="1:4" ht="12.75">
      <c r="A5" s="4" t="s">
        <v>12</v>
      </c>
      <c r="B5" s="3" t="s">
        <v>37</v>
      </c>
      <c r="C5" s="5">
        <v>1200</v>
      </c>
      <c r="D5" s="3">
        <v>2</v>
      </c>
    </row>
    <row r="6" spans="1:4" ht="12.75">
      <c r="A6" s="3" t="s">
        <v>4</v>
      </c>
      <c r="B6" s="3" t="s">
        <v>20</v>
      </c>
      <c r="C6" s="5">
        <v>700</v>
      </c>
      <c r="D6" s="3">
        <v>1</v>
      </c>
    </row>
    <row r="7" spans="1:4" ht="12.75">
      <c r="A7" s="3" t="s">
        <v>5</v>
      </c>
      <c r="B7" s="3" t="s">
        <v>20</v>
      </c>
      <c r="C7" s="5">
        <v>1300</v>
      </c>
      <c r="D7" s="3">
        <v>2</v>
      </c>
    </row>
    <row r="8" spans="1:4" ht="12.75">
      <c r="A8" s="3" t="s">
        <v>6</v>
      </c>
      <c r="B8" s="3" t="s">
        <v>20</v>
      </c>
      <c r="C8" s="5">
        <v>1500</v>
      </c>
      <c r="D8" s="3">
        <v>1</v>
      </c>
    </row>
    <row r="9" spans="1:4" ht="12.75">
      <c r="A9" s="3" t="s">
        <v>7</v>
      </c>
      <c r="B9" s="3" t="s">
        <v>20</v>
      </c>
      <c r="C9" s="5">
        <v>300</v>
      </c>
      <c r="D9" s="3">
        <v>5</v>
      </c>
    </row>
    <row r="10" spans="1:4" ht="12.75">
      <c r="A10" s="3" t="s">
        <v>9</v>
      </c>
      <c r="B10" s="3" t="s">
        <v>37</v>
      </c>
      <c r="C10" s="5">
        <v>500</v>
      </c>
      <c r="D10" s="3">
        <v>1</v>
      </c>
    </row>
    <row r="11" spans="1:4" ht="12.75">
      <c r="A11" s="3" t="s">
        <v>10</v>
      </c>
      <c r="B11" s="3" t="s">
        <v>37</v>
      </c>
      <c r="C11" s="5">
        <v>1100</v>
      </c>
      <c r="D11" s="3">
        <v>2</v>
      </c>
    </row>
    <row r="12" spans="1:4" ht="12.75">
      <c r="A12" s="3" t="s">
        <v>11</v>
      </c>
      <c r="B12" s="3" t="s">
        <v>37</v>
      </c>
      <c r="C12" s="5">
        <v>1500</v>
      </c>
      <c r="D12" s="3">
        <v>1</v>
      </c>
    </row>
    <row r="13" spans="1:4" ht="12.75">
      <c r="A13" s="3" t="s">
        <v>13</v>
      </c>
      <c r="B13" s="3" t="s">
        <v>37</v>
      </c>
      <c r="C13" s="5">
        <v>300</v>
      </c>
      <c r="D13" s="3">
        <v>2</v>
      </c>
    </row>
    <row r="14" spans="1:4" ht="12.75">
      <c r="A14" s="3" t="s">
        <v>8</v>
      </c>
      <c r="B14" s="3" t="s">
        <v>20</v>
      </c>
      <c r="C14" s="5">
        <v>800</v>
      </c>
      <c r="D14" s="3">
        <v>1</v>
      </c>
    </row>
    <row r="15" spans="1:4" ht="12.75">
      <c r="A15" s="3" t="s">
        <v>14</v>
      </c>
      <c r="B15" s="3" t="s">
        <v>37</v>
      </c>
      <c r="C15" s="5">
        <v>1500</v>
      </c>
      <c r="D15" s="3">
        <v>4</v>
      </c>
    </row>
    <row r="16" spans="1:4" ht="12.75">
      <c r="A16" s="3" t="s">
        <v>15</v>
      </c>
      <c r="B16" s="3" t="s">
        <v>37</v>
      </c>
      <c r="C16" s="5">
        <v>1300</v>
      </c>
      <c r="D16" s="3">
        <v>3</v>
      </c>
    </row>
    <row r="17" spans="1:4" ht="12.75">
      <c r="A17" s="3" t="s">
        <v>16</v>
      </c>
      <c r="B17" s="3" t="s">
        <v>37</v>
      </c>
      <c r="C17" s="5">
        <v>1000</v>
      </c>
      <c r="D17" s="3">
        <v>3</v>
      </c>
    </row>
    <row r="19" spans="1:3" ht="12.75">
      <c r="A19" s="6" t="s">
        <v>17</v>
      </c>
      <c r="C19" s="5">
        <f>SUBTOTAL(9,C4:C17)</f>
        <v>14500</v>
      </c>
    </row>
    <row r="21" spans="1:9" ht="15">
      <c r="A21" s="15" t="s">
        <v>39</v>
      </c>
      <c r="B21" s="15"/>
      <c r="C21" s="15"/>
      <c r="D21" s="10"/>
      <c r="E21" s="10"/>
      <c r="F21" s="10"/>
      <c r="G21" s="10"/>
      <c r="H21" s="10"/>
      <c r="I21" s="10"/>
    </row>
    <row r="23" spans="1:4" s="12" customFormat="1" ht="12.75">
      <c r="A23" s="12" t="s">
        <v>0</v>
      </c>
      <c r="B23" s="12" t="s">
        <v>1</v>
      </c>
      <c r="C23" s="13" t="s">
        <v>2</v>
      </c>
      <c r="D23" s="12" t="s">
        <v>49</v>
      </c>
    </row>
    <row r="24" spans="1:4" ht="12.75">
      <c r="A24" s="3" t="s">
        <v>5</v>
      </c>
      <c r="B24" s="3" t="s">
        <v>20</v>
      </c>
      <c r="C24" s="5">
        <v>1300</v>
      </c>
      <c r="D24" s="3">
        <v>2</v>
      </c>
    </row>
    <row r="25" spans="1:4" ht="12.75">
      <c r="A25" s="3" t="s">
        <v>18</v>
      </c>
      <c r="B25" s="3" t="s">
        <v>20</v>
      </c>
      <c r="C25" s="5">
        <v>380</v>
      </c>
      <c r="D25" s="3">
        <v>1</v>
      </c>
    </row>
    <row r="26" spans="1:4" ht="12.75">
      <c r="A26" s="3" t="s">
        <v>13</v>
      </c>
      <c r="B26" s="3" t="s">
        <v>20</v>
      </c>
      <c r="C26" s="5">
        <v>740</v>
      </c>
      <c r="D26" s="3">
        <v>2</v>
      </c>
    </row>
    <row r="27" spans="1:4" ht="12.75">
      <c r="A27" s="3" t="s">
        <v>19</v>
      </c>
      <c r="B27" s="3" t="s">
        <v>20</v>
      </c>
      <c r="C27" s="5">
        <v>1020</v>
      </c>
      <c r="D27" s="3">
        <v>2</v>
      </c>
    </row>
    <row r="29" spans="1:3" ht="12.75">
      <c r="A29" s="6" t="s">
        <v>17</v>
      </c>
      <c r="B29" s="3" t="s">
        <v>50</v>
      </c>
      <c r="C29" s="5">
        <f>SUBTOTAL(9,C24:C27)</f>
        <v>3440</v>
      </c>
    </row>
    <row r="30" spans="2:3" ht="12.75">
      <c r="B30" s="3" t="s">
        <v>52</v>
      </c>
      <c r="C30" s="5">
        <v>14500</v>
      </c>
    </row>
    <row r="31" spans="2:3" ht="12.75">
      <c r="B31" s="3" t="s">
        <v>51</v>
      </c>
      <c r="C31" s="5">
        <f>SUM(C30,-C29)</f>
        <v>11060</v>
      </c>
    </row>
  </sheetData>
  <mergeCells count="2">
    <mergeCell ref="A1:C1"/>
    <mergeCell ref="A21:C2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3">
      <selection activeCell="D3" sqref="D1:D16384"/>
    </sheetView>
  </sheetViews>
  <sheetFormatPr defaultColWidth="9.140625" defaultRowHeight="12.75"/>
  <cols>
    <col min="1" max="1" width="22.421875" style="3" bestFit="1" customWidth="1"/>
    <col min="2" max="2" width="25.57421875" style="3" bestFit="1" customWidth="1"/>
    <col min="3" max="3" width="13.7109375" style="5" bestFit="1" customWidth="1"/>
    <col min="4" max="16384" width="9.140625" style="3" customWidth="1"/>
  </cols>
  <sheetData>
    <row r="1" spans="1:9" ht="15" customHeight="1">
      <c r="A1" s="16" t="s">
        <v>21</v>
      </c>
      <c r="B1" s="16"/>
      <c r="C1" s="16"/>
      <c r="D1" s="9"/>
      <c r="E1" s="9"/>
      <c r="F1" s="9"/>
      <c r="G1" s="9"/>
      <c r="H1" s="9"/>
      <c r="I1" s="9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4" s="12" customFormat="1" ht="12.75">
      <c r="A3" s="12" t="s">
        <v>0</v>
      </c>
      <c r="B3" s="12" t="s">
        <v>1</v>
      </c>
      <c r="C3" s="13" t="s">
        <v>2</v>
      </c>
      <c r="D3" s="12" t="s">
        <v>49</v>
      </c>
    </row>
    <row r="4" spans="1:4" ht="12.75">
      <c r="A4" s="4" t="s">
        <v>22</v>
      </c>
      <c r="B4" s="3" t="s">
        <v>29</v>
      </c>
      <c r="C4" s="5">
        <v>600</v>
      </c>
      <c r="D4" s="3">
        <v>1</v>
      </c>
    </row>
    <row r="5" spans="1:4" ht="12.75">
      <c r="A5" s="4" t="s">
        <v>23</v>
      </c>
      <c r="B5" s="3" t="s">
        <v>29</v>
      </c>
      <c r="C5" s="5">
        <v>2000</v>
      </c>
      <c r="D5" s="3">
        <v>5</v>
      </c>
    </row>
    <row r="6" spans="1:4" ht="12.75">
      <c r="A6" s="3" t="s">
        <v>24</v>
      </c>
      <c r="B6" s="3" t="s">
        <v>29</v>
      </c>
      <c r="C6" s="5">
        <v>4600</v>
      </c>
      <c r="D6" s="3">
        <v>1</v>
      </c>
    </row>
    <row r="7" spans="1:4" ht="12.75">
      <c r="A7" s="3" t="s">
        <v>25</v>
      </c>
      <c r="B7" s="3" t="s">
        <v>29</v>
      </c>
      <c r="C7" s="5">
        <v>1500</v>
      </c>
      <c r="D7" s="3">
        <v>1</v>
      </c>
    </row>
    <row r="8" spans="1:4" ht="12.75">
      <c r="A8" s="3" t="s">
        <v>26</v>
      </c>
      <c r="B8" s="3" t="s">
        <v>29</v>
      </c>
      <c r="C8" s="5">
        <v>2000</v>
      </c>
      <c r="D8" s="3">
        <v>6</v>
      </c>
    </row>
    <row r="9" spans="1:4" ht="12.75">
      <c r="A9" s="3" t="s">
        <v>27</v>
      </c>
      <c r="B9" s="3" t="s">
        <v>29</v>
      </c>
      <c r="C9" s="5">
        <v>1800</v>
      </c>
      <c r="D9" s="3">
        <v>1</v>
      </c>
    </row>
    <row r="10" spans="1:4" ht="12.75">
      <c r="A10" s="3" t="s">
        <v>28</v>
      </c>
      <c r="B10" s="3" t="s">
        <v>29</v>
      </c>
      <c r="C10" s="5">
        <v>2000</v>
      </c>
      <c r="D10" s="3">
        <v>1</v>
      </c>
    </row>
    <row r="12" spans="1:3" ht="12.75">
      <c r="A12" s="6" t="s">
        <v>17</v>
      </c>
      <c r="C12" s="5">
        <f>SUBTOTAL(9,C4:C10)</f>
        <v>14500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D2" sqref="D1:D16384"/>
    </sheetView>
  </sheetViews>
  <sheetFormatPr defaultColWidth="9.140625" defaultRowHeight="12.75"/>
  <cols>
    <col min="1" max="1" width="16.140625" style="3" bestFit="1" customWidth="1"/>
    <col min="2" max="2" width="23.7109375" style="3" bestFit="1" customWidth="1"/>
    <col min="3" max="3" width="13.7109375" style="5" bestFit="1" customWidth="1"/>
    <col min="4" max="16384" width="9.140625" style="3" customWidth="1"/>
  </cols>
  <sheetData>
    <row r="1" spans="1:10" s="8" customFormat="1" ht="15.75" customHeight="1">
      <c r="A1" s="16" t="s">
        <v>30</v>
      </c>
      <c r="B1" s="16"/>
      <c r="C1" s="16"/>
      <c r="D1" s="9"/>
      <c r="E1" s="9"/>
      <c r="F1" s="9"/>
      <c r="G1" s="9"/>
      <c r="H1" s="9"/>
      <c r="I1" s="9"/>
      <c r="J1" s="1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4" s="12" customFormat="1" ht="12.75">
      <c r="A3" s="12" t="s">
        <v>0</v>
      </c>
      <c r="B3" s="12" t="s">
        <v>1</v>
      </c>
      <c r="C3" s="13" t="s">
        <v>2</v>
      </c>
      <c r="D3" s="12" t="s">
        <v>49</v>
      </c>
    </row>
    <row r="4" spans="1:4" ht="12.75">
      <c r="A4" s="4" t="s">
        <v>31</v>
      </c>
      <c r="B4" s="3" t="s">
        <v>20</v>
      </c>
      <c r="C4" s="5">
        <v>550</v>
      </c>
      <c r="D4" s="3">
        <v>1</v>
      </c>
    </row>
    <row r="5" spans="1:4" ht="12.75">
      <c r="A5" s="4" t="s">
        <v>12</v>
      </c>
      <c r="B5" s="3" t="s">
        <v>36</v>
      </c>
      <c r="C5" s="5">
        <v>1200</v>
      </c>
      <c r="D5" s="3">
        <v>2</v>
      </c>
    </row>
    <row r="6" spans="1:4" ht="12.75">
      <c r="A6" s="4" t="s">
        <v>5</v>
      </c>
      <c r="B6" s="7" t="s">
        <v>35</v>
      </c>
      <c r="C6" s="5">
        <v>970</v>
      </c>
      <c r="D6" s="3">
        <v>2</v>
      </c>
    </row>
    <row r="7" spans="1:4" ht="12.75">
      <c r="A7" s="4" t="s">
        <v>5</v>
      </c>
      <c r="B7" s="3" t="s">
        <v>20</v>
      </c>
      <c r="C7" s="5">
        <v>2160</v>
      </c>
      <c r="D7" s="3">
        <v>2</v>
      </c>
    </row>
    <row r="8" spans="1:4" ht="12.75">
      <c r="A8" s="4" t="s">
        <v>24</v>
      </c>
      <c r="B8" s="7" t="s">
        <v>35</v>
      </c>
      <c r="C8" s="5">
        <v>1500</v>
      </c>
      <c r="D8" s="3">
        <v>1</v>
      </c>
    </row>
    <row r="9" spans="1:4" ht="12.75">
      <c r="A9" s="3" t="s">
        <v>32</v>
      </c>
      <c r="B9" s="3" t="s">
        <v>20</v>
      </c>
      <c r="C9" s="5">
        <v>360</v>
      </c>
      <c r="D9" s="3">
        <v>1</v>
      </c>
    </row>
    <row r="10" spans="1:4" ht="12.75">
      <c r="A10" s="3" t="s">
        <v>33</v>
      </c>
      <c r="B10" s="3" t="s">
        <v>20</v>
      </c>
      <c r="C10" s="5">
        <v>720</v>
      </c>
      <c r="D10" s="3">
        <v>5</v>
      </c>
    </row>
    <row r="11" spans="1:4" ht="12.75">
      <c r="A11" s="3" t="s">
        <v>26</v>
      </c>
      <c r="B11" s="3" t="s">
        <v>37</v>
      </c>
      <c r="C11" s="5">
        <v>2300</v>
      </c>
      <c r="D11" s="3">
        <v>6</v>
      </c>
    </row>
    <row r="12" spans="1:4" ht="12.75">
      <c r="A12" s="3" t="s">
        <v>26</v>
      </c>
      <c r="B12" s="3" t="s">
        <v>20</v>
      </c>
      <c r="C12" s="5">
        <v>1500</v>
      </c>
      <c r="D12" s="3">
        <v>6</v>
      </c>
    </row>
    <row r="13" spans="1:4" ht="12.75">
      <c r="A13" s="3" t="s">
        <v>13</v>
      </c>
      <c r="B13" s="3" t="s">
        <v>20</v>
      </c>
      <c r="C13" s="5">
        <v>540</v>
      </c>
      <c r="D13" s="3">
        <v>2</v>
      </c>
    </row>
    <row r="14" spans="1:4" ht="12.75">
      <c r="A14" s="3" t="s">
        <v>34</v>
      </c>
      <c r="B14" s="3" t="s">
        <v>37</v>
      </c>
      <c r="C14" s="5">
        <v>2300</v>
      </c>
      <c r="D14" s="3">
        <v>5</v>
      </c>
    </row>
    <row r="15" spans="1:4" ht="12.75">
      <c r="A15" s="3" t="s">
        <v>34</v>
      </c>
      <c r="B15" s="3" t="s">
        <v>20</v>
      </c>
      <c r="C15" s="5">
        <v>1300</v>
      </c>
      <c r="D15" s="3">
        <v>5</v>
      </c>
    </row>
    <row r="17" spans="1:3" ht="12.75">
      <c r="A17" s="6" t="s">
        <v>17</v>
      </c>
      <c r="C17" s="5">
        <f>SUBTOTAL(9,C4:C15)</f>
        <v>15400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B6" sqref="B6"/>
    </sheetView>
  </sheetViews>
  <sheetFormatPr defaultColWidth="9.140625" defaultRowHeight="12.75"/>
  <cols>
    <col min="1" max="1" width="27.7109375" style="0" bestFit="1" customWidth="1"/>
    <col min="2" max="2" width="25.28125" style="0" customWidth="1"/>
    <col min="3" max="3" width="23.7109375" style="0" customWidth="1"/>
    <col min="4" max="4" width="25.421875" style="0" customWidth="1"/>
    <col min="5" max="5" width="16.8515625" style="0" customWidth="1"/>
  </cols>
  <sheetData>
    <row r="1" spans="2:5" ht="12.75">
      <c r="B1" s="17" t="s">
        <v>54</v>
      </c>
      <c r="C1" s="17"/>
      <c r="D1" s="17"/>
      <c r="E1" s="17"/>
    </row>
    <row r="2" spans="1:5" s="11" customFormat="1" ht="12.75">
      <c r="A2" s="11" t="s">
        <v>48</v>
      </c>
      <c r="B2" s="11" t="s">
        <v>53</v>
      </c>
      <c r="C2" s="11" t="s">
        <v>55</v>
      </c>
      <c r="D2" s="11" t="s">
        <v>56</v>
      </c>
      <c r="E2" s="11" t="s">
        <v>41</v>
      </c>
    </row>
    <row r="3" spans="1:5" ht="12.75">
      <c r="A3" t="s">
        <v>20</v>
      </c>
      <c r="B3" s="14">
        <f>SUM('974'!C4,'974'!C6,'974'!C7,'974'!C8,'974'!C9,'974'!C14,'974'!C24,'974'!C25,'974'!C26,'974'!C27)</f>
        <v>9540</v>
      </c>
      <c r="C3" s="14">
        <v>0</v>
      </c>
      <c r="D3" s="14">
        <f>SUM('832'!C4,'832'!C7,'832'!C9,'832'!C10,'832'!C12,'832'!C13,'832'!C15)</f>
        <v>7130</v>
      </c>
      <c r="E3" s="14">
        <f aca="true" t="shared" si="0" ref="E3:E8">SUM(B3:D3)</f>
        <v>16670</v>
      </c>
    </row>
    <row r="4" spans="1:5" ht="12.75">
      <c r="A4" t="s">
        <v>35</v>
      </c>
      <c r="B4" s="14">
        <v>0</v>
      </c>
      <c r="C4" s="14">
        <v>0</v>
      </c>
      <c r="D4" s="14">
        <f>SUM('832'!C6,'832'!C8)</f>
        <v>2470</v>
      </c>
      <c r="E4" s="14">
        <f t="shared" si="0"/>
        <v>2470</v>
      </c>
    </row>
    <row r="5" spans="1:5" ht="12.75">
      <c r="A5" s="3" t="s">
        <v>36</v>
      </c>
      <c r="B5" s="14">
        <v>0</v>
      </c>
      <c r="C5" s="14">
        <v>0</v>
      </c>
      <c r="D5" s="14">
        <f>SUM('832'!C5)</f>
        <v>1200</v>
      </c>
      <c r="E5" s="14">
        <f t="shared" si="0"/>
        <v>1200</v>
      </c>
    </row>
    <row r="6" spans="1:5" ht="12.75">
      <c r="A6" t="s">
        <v>40</v>
      </c>
      <c r="B6" s="14">
        <f>SUM('974'!C5,'974'!C10,'974'!C11,'974'!C12,'974'!C13,'974'!C15,'974'!C16,'974'!C17)</f>
        <v>8400</v>
      </c>
      <c r="C6" s="14">
        <v>0</v>
      </c>
      <c r="D6" s="14">
        <f>SUM('832'!C11,'832'!C14)</f>
        <v>4600</v>
      </c>
      <c r="E6" s="14">
        <f t="shared" si="0"/>
        <v>13000</v>
      </c>
    </row>
    <row r="7" spans="1:5" ht="12.75">
      <c r="A7" t="s">
        <v>29</v>
      </c>
      <c r="B7" s="14">
        <v>0</v>
      </c>
      <c r="C7" s="14">
        <f>SUM('877'!C12)</f>
        <v>14500</v>
      </c>
      <c r="D7" s="14">
        <v>0</v>
      </c>
      <c r="E7" s="14">
        <f t="shared" si="0"/>
        <v>14500</v>
      </c>
    </row>
    <row r="8" spans="1:5" ht="12.75">
      <c r="A8" t="s">
        <v>41</v>
      </c>
      <c r="B8" s="14">
        <f>SUM(B3:B7)</f>
        <v>17940</v>
      </c>
      <c r="C8" s="14">
        <f>SUM(C3:C7)</f>
        <v>14500</v>
      </c>
      <c r="D8" s="14">
        <f>SUM(D3:D7)</f>
        <v>15400</v>
      </c>
      <c r="E8" s="14">
        <f t="shared" si="0"/>
        <v>47840</v>
      </c>
    </row>
    <row r="10" spans="2:5" ht="12.75">
      <c r="B10" s="17" t="s">
        <v>54</v>
      </c>
      <c r="C10" s="17"/>
      <c r="D10" s="17"/>
      <c r="E10" s="17"/>
    </row>
    <row r="11" spans="1:5" s="11" customFormat="1" ht="12.75">
      <c r="A11" s="11" t="s">
        <v>57</v>
      </c>
      <c r="B11" s="11" t="s">
        <v>53</v>
      </c>
      <c r="C11" s="11" t="s">
        <v>55</v>
      </c>
      <c r="D11" s="11" t="s">
        <v>56</v>
      </c>
      <c r="E11" s="11" t="s">
        <v>41</v>
      </c>
    </row>
    <row r="12" spans="1:5" ht="12.75">
      <c r="A12" t="s">
        <v>42</v>
      </c>
      <c r="B12" s="14">
        <f>SUM('974'!C4,'974'!C6,'974'!C8,'974'!C10,'974'!C12,'974'!C14,'974'!C25)</f>
        <v>6880</v>
      </c>
      <c r="C12" s="14">
        <f>SUM('877'!C4,'877'!C6,'877'!C7,'877'!C9,'877'!C10)</f>
        <v>10500</v>
      </c>
      <c r="D12" s="14">
        <f>SUM('832'!C4,'832'!C8,'832'!C9)</f>
        <v>2410</v>
      </c>
      <c r="E12" s="14">
        <f>SUM(B12:D12)</f>
        <v>19790</v>
      </c>
    </row>
    <row r="13" spans="1:5" ht="12.75">
      <c r="A13" t="s">
        <v>44</v>
      </c>
      <c r="B13" s="14">
        <f>SUM('974'!C5,'974'!C7,'974'!C11,'974'!C13,'974'!C24,'974'!C26,'974'!C27)</f>
        <v>6960</v>
      </c>
      <c r="C13" s="14">
        <v>0</v>
      </c>
      <c r="D13" s="14">
        <f>SUM('832'!C5,'832'!C6,'832'!C7,'832'!C13)</f>
        <v>4870</v>
      </c>
      <c r="E13" s="14">
        <f aca="true" t="shared" si="1" ref="E13:E18">SUM(B13:D13)</f>
        <v>11830</v>
      </c>
    </row>
    <row r="14" spans="1:5" ht="12.75">
      <c r="A14" t="s">
        <v>47</v>
      </c>
      <c r="B14" s="14">
        <f>SUM('974'!C16,'974'!C17)</f>
        <v>2300</v>
      </c>
      <c r="C14" s="14">
        <v>0</v>
      </c>
      <c r="D14" s="14">
        <v>0</v>
      </c>
      <c r="E14" s="14">
        <f t="shared" si="1"/>
        <v>2300</v>
      </c>
    </row>
    <row r="15" spans="1:5" ht="12.75">
      <c r="A15" t="s">
        <v>46</v>
      </c>
      <c r="B15" s="14">
        <f>SUM('974'!C15)</f>
        <v>1500</v>
      </c>
      <c r="C15" s="14">
        <v>0</v>
      </c>
      <c r="D15" s="14">
        <v>0</v>
      </c>
      <c r="E15" s="14">
        <f t="shared" si="1"/>
        <v>1500</v>
      </c>
    </row>
    <row r="16" spans="1:5" ht="12.75">
      <c r="A16" t="s">
        <v>43</v>
      </c>
      <c r="B16" s="14">
        <f>SUM('974'!C9)</f>
        <v>300</v>
      </c>
      <c r="C16" s="14">
        <f>SUM('877'!C5)</f>
        <v>2000</v>
      </c>
      <c r="D16" s="14">
        <f>SUM('832'!C10,'832'!C14,'832'!C15)</f>
        <v>4320</v>
      </c>
      <c r="E16" s="14">
        <f t="shared" si="1"/>
        <v>6620</v>
      </c>
    </row>
    <row r="17" spans="1:5" ht="12.75">
      <c r="A17" t="s">
        <v>45</v>
      </c>
      <c r="B17" s="14">
        <v>0</v>
      </c>
      <c r="C17" s="14">
        <f>SUM('877'!C8)</f>
        <v>2000</v>
      </c>
      <c r="D17" s="14">
        <f>SUM('832'!C11,'832'!C12)</f>
        <v>3800</v>
      </c>
      <c r="E17" s="14">
        <f t="shared" si="1"/>
        <v>5800</v>
      </c>
    </row>
    <row r="18" spans="1:5" ht="12.75">
      <c r="A18" t="s">
        <v>41</v>
      </c>
      <c r="B18" s="14">
        <f>SUM(B12:B17)</f>
        <v>17940</v>
      </c>
      <c r="C18" s="14">
        <f>SUM(C12:C17)</f>
        <v>14500</v>
      </c>
      <c r="D18" s="14">
        <f>SUM(D12:D17)</f>
        <v>15400</v>
      </c>
      <c r="E18" s="14">
        <f t="shared" si="1"/>
        <v>47840</v>
      </c>
    </row>
  </sheetData>
  <mergeCells count="2">
    <mergeCell ref="B10:E10"/>
    <mergeCell ref="B1:E1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ut_ssmcir</cp:lastModifiedBy>
  <cp:lastPrinted>2012-05-17T07:42:45Z</cp:lastPrinted>
  <dcterms:created xsi:type="dcterms:W3CDTF">1996-11-05T10:16:36Z</dcterms:created>
  <dcterms:modified xsi:type="dcterms:W3CDTF">2012-05-17T09:45:49Z</dcterms:modified>
  <cp:category/>
  <cp:version/>
  <cp:contentType/>
  <cp:contentStatus/>
</cp:coreProperties>
</file>