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231" sheetId="3" r:id="rId1"/>
  </sheets>
  <calcPr calcId="144525"/>
</workbook>
</file>

<file path=xl/calcChain.xml><?xml version="1.0" encoding="utf-8"?>
<calcChain xmlns="http://schemas.openxmlformats.org/spreadsheetml/2006/main">
  <c r="I207" i="3" l="1"/>
  <c r="H251" i="3"/>
  <c r="H244" i="3"/>
  <c r="H243" i="3"/>
  <c r="H207" i="3"/>
  <c r="G244" i="3"/>
  <c r="G243" i="3"/>
  <c r="G207" i="3"/>
  <c r="O251" i="3"/>
  <c r="O244" i="3"/>
  <c r="O207" i="3"/>
  <c r="N251" i="3"/>
  <c r="N242" i="3"/>
  <c r="N240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5" i="3"/>
  <c r="N224" i="3"/>
  <c r="N222" i="3"/>
  <c r="N220" i="3"/>
  <c r="N218" i="3"/>
  <c r="N216" i="3"/>
  <c r="N214" i="3"/>
  <c r="N213" i="3"/>
  <c r="N212" i="3"/>
  <c r="N211" i="3"/>
  <c r="N209" i="3"/>
  <c r="N207" i="3"/>
  <c r="N206" i="3"/>
  <c r="M251" i="3"/>
  <c r="M242" i="3"/>
  <c r="M240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5" i="3"/>
  <c r="M224" i="3"/>
  <c r="M222" i="3"/>
  <c r="M220" i="3"/>
  <c r="M218" i="3"/>
  <c r="M216" i="3"/>
  <c r="M214" i="3"/>
  <c r="M213" i="3"/>
  <c r="M212" i="3"/>
  <c r="M211" i="3"/>
  <c r="M209" i="3"/>
  <c r="M207" i="3"/>
  <c r="M206" i="3"/>
  <c r="L251" i="3"/>
  <c r="L244" i="3"/>
  <c r="L243" i="3"/>
  <c r="L207" i="3"/>
  <c r="K251" i="3"/>
  <c r="K244" i="3"/>
  <c r="K243" i="3"/>
  <c r="K207" i="3"/>
  <c r="J251" i="3"/>
  <c r="J244" i="3"/>
  <c r="J243" i="3"/>
  <c r="J207" i="3"/>
  <c r="I251" i="3"/>
  <c r="I244" i="3"/>
  <c r="M244" i="3" s="1"/>
  <c r="N244" i="3" s="1"/>
  <c r="I243" i="3"/>
  <c r="H110" i="3"/>
  <c r="H71" i="3"/>
  <c r="G202" i="3"/>
  <c r="G201" i="3"/>
  <c r="G160" i="3"/>
  <c r="G159" i="3"/>
  <c r="G110" i="3"/>
  <c r="G109" i="3"/>
  <c r="G71" i="3"/>
  <c r="G70" i="3"/>
  <c r="O202" i="3"/>
  <c r="O160" i="3"/>
  <c r="O110" i="3"/>
  <c r="O71" i="3"/>
  <c r="N202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0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6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8" i="3"/>
  <c r="M202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0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0" i="3"/>
  <c r="N110" i="3" s="1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1" i="3"/>
  <c r="N71" i="3" s="1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L202" i="3"/>
  <c r="L160" i="3"/>
  <c r="L110" i="3"/>
  <c r="L71" i="3"/>
  <c r="K202" i="3"/>
  <c r="K160" i="3"/>
  <c r="K110" i="3"/>
  <c r="K71" i="3"/>
  <c r="J202" i="3"/>
  <c r="J160" i="3"/>
  <c r="J110" i="3"/>
  <c r="J71" i="3"/>
  <c r="I202" i="3"/>
  <c r="I160" i="3"/>
  <c r="I110" i="3"/>
  <c r="I71" i="3"/>
  <c r="H202" i="3"/>
  <c r="H160" i="3"/>
</calcChain>
</file>

<file path=xl/sharedStrings.xml><?xml version="1.0" encoding="utf-8"?>
<sst xmlns="http://schemas.openxmlformats.org/spreadsheetml/2006/main" count="1262" uniqueCount="497">
  <si>
    <t>Costi N6-N9 - costi del personale</t>
  </si>
  <si>
    <t>Aggregati CE</t>
  </si>
  <si>
    <t/>
  </si>
  <si>
    <t>sottoconto</t>
  </si>
  <si>
    <t>cod.</t>
  </si>
  <si>
    <t>Descrizione</t>
  </si>
  <si>
    <t>natura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</si>
  <si>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</si>
  <si>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</si>
  <si>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</si>
  <si>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</si>
  <si>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</si>
  <si>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</si>
  <si>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</si>
  <si>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</si>
  <si>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</si>
  <si>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</si>
  <si>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Totale</t>
  </si>
  <si>
    <t>Differenza</t>
  </si>
  <si>
    <t>Extra Lea</t>
  </si>
  <si>
    <t>BA1420</t>
  </si>
  <si>
    <t>B.2.A.15.3.D) Indennità a personale universitario - area sanitaria</t>
  </si>
  <si>
    <t>C250318B</t>
  </si>
  <si>
    <t>Assistenza ospedaliera di Cliniche universitarie</t>
  </si>
  <si>
    <t>BA2090</t>
  </si>
  <si>
    <t>B.5)   Personale del ruolo sanitario</t>
  </si>
  <si>
    <t>BA2120</t>
  </si>
  <si>
    <t>B.5.A.1.1) Costo del personale dirigente medico - tempo indeterminato</t>
  </si>
  <si>
    <t>C300608B</t>
  </si>
  <si>
    <t>Competenze Fisse dirigenza medica-veterinaria (contenuto  ex sottoconto 3100601) a tempo indeterminato</t>
  </si>
  <si>
    <t>C300609B</t>
  </si>
  <si>
    <t>Competenze Fisse dirigenza medica-veterinaria a tempo indeterminato retribuzione posizione -struttura complessa (contenuto ex sottoconto 3100602)</t>
  </si>
  <si>
    <t>C300610B</t>
  </si>
  <si>
    <t>Competenze accessorie dirigenza medica-veterinaria a tempo indeterminato</t>
  </si>
  <si>
    <t>C300611B</t>
  </si>
  <si>
    <t>Incentivi dirigenza medica-veterinaria a tempo indeterminato (individuali-collettivi) (contenuto ex sottoconti 3100604-05)</t>
  </si>
  <si>
    <t>C300612B</t>
  </si>
  <si>
    <t>Indennità di esclusività per i dirigenti medici-veterinari a tempo indeterminato</t>
  </si>
  <si>
    <t>C300618B</t>
  </si>
  <si>
    <t>Oneri sociali a carico delle aziende sanitarie dirigenza medica-veterinaria a tempo indeterminato</t>
  </si>
  <si>
    <t>C300627B</t>
  </si>
  <si>
    <t>Costo personale Dirigente medici-veterinari -con oneri sociali-comandato presso altre ASR piemontesi</t>
  </si>
  <si>
    <t>0</t>
  </si>
  <si>
    <t>Personale Dirigenza medica/veterinaria a tempo indeterminato-con oneri sociali - ferie e straordinari (recuperi) maturati ma non godute al 31.12.. (fine esercizio)</t>
  </si>
  <si>
    <t>C300662B</t>
  </si>
  <si>
    <t>Costo personale Dirigente medici-veterinari -con oneri sociali- comandato presso società partecipate (COQ...)</t>
  </si>
  <si>
    <t>Personale Dirigenza medica/veterinaria a tempo indeterminato -con oneri sociali -ferie e straordinari (recuperi) maturati ma non godute al 01.01..(inizio esercizio)</t>
  </si>
  <si>
    <t>BA2130</t>
  </si>
  <si>
    <t>B.5.A.1.2) Costo del personale dirigente medico - tempo determinato</t>
  </si>
  <si>
    <t>C300636B</t>
  </si>
  <si>
    <t>Competenze Fisse dirigenza medica-veterinaria  tempo determinato</t>
  </si>
  <si>
    <t>C300637B</t>
  </si>
  <si>
    <t>Competenze Fisse dirigenza medica-veterinaria a tempo determinato retribuzione posizione -struttura complessa (contenuto ex sottoconto 3100602)</t>
  </si>
  <si>
    <t>C300638B</t>
  </si>
  <si>
    <t>Competenze accessorie dirigenza medica-veterinaria tempo determinato</t>
  </si>
  <si>
    <t>C300639B</t>
  </si>
  <si>
    <t>Incentivi dirigenza medica-veterinaria (individuali-collettivi) (contenuto ex sottoconti 3100604-05) tempo determinato</t>
  </si>
  <si>
    <t>C300644B</t>
  </si>
  <si>
    <t>Oneri sociali a carico delle aziende sanitarie dirigenza medica-veterinaria tempo determinato</t>
  </si>
  <si>
    <t>Personale Dirigenza medica/veterinaria-con oneri sociali - ferie e straordinari (recuperi) maturati ma non godute al 31.12.. (fine esercizio) a tempo determinato</t>
  </si>
  <si>
    <t>C300660B</t>
  </si>
  <si>
    <t>Indennità di esclusività per i dirigenti medici-veterinari a tempo determinato</t>
  </si>
  <si>
    <t>Personale  Dirigente medico-veterinari a tempo determinato-con oneri sociali-  ferie e straordinari maturati ma non goduti al al 01.01..(inizio esercizio)</t>
  </si>
  <si>
    <t>BA2140</t>
  </si>
  <si>
    <t>B.5.A.1.3) Costo del personale dirigente medico - altro</t>
  </si>
  <si>
    <t>C300651B</t>
  </si>
  <si>
    <t>Costo del personale dirigente  medico altro (LSU, formazione e lavoro..)</t>
  </si>
  <si>
    <t>Oneri sociali a carico delle aziende sanitarie personale dirigente medico altro (LSU, formazione e lavoro..)</t>
  </si>
  <si>
    <t>BA2160</t>
  </si>
  <si>
    <t>B.5.A.2.1) Costo del personale dirigente non medico - tempo indeterminato</t>
  </si>
  <si>
    <t>C300613B</t>
  </si>
  <si>
    <t>Competenze Fisse altra dirigenza sanitaria a tempo indeterminato (contenuto  ex sottoconto 3100601)</t>
  </si>
  <si>
    <t>C300614B</t>
  </si>
  <si>
    <t>Competenze Fisse altra dirigenza sanitaria a tempo indeterminato (retribuzione posizione aziendale-direzione struttura complessa..) (contenuto ex sottoconto 3100602)</t>
  </si>
  <si>
    <t>C300615B</t>
  </si>
  <si>
    <t>Competenze accessorie altra dirigenza sanitaria a tempo indeterminato</t>
  </si>
  <si>
    <t>C300616B</t>
  </si>
  <si>
    <t>Incentivi dirigenza altra dirigenza sanitaria a tempo indeterminato (individuali-collettivi) (contenuto ex sottoconti 3100604-05)</t>
  </si>
  <si>
    <t>C300617B</t>
  </si>
  <si>
    <t>Indennità di esclusività per altra dirigenza sanitaria a tempo indeterminato</t>
  </si>
  <si>
    <t>C300619B</t>
  </si>
  <si>
    <t>Oneri sociali a carico delle aziende sanitarie altra dirigenza sanitaria a tempo indeterminato</t>
  </si>
  <si>
    <t>C300629B</t>
  </si>
  <si>
    <t>Costo altro personale Dirigente sanitario-con oneri sociali-comandato presso altre ASR piemontesi</t>
  </si>
  <si>
    <t>Personale altra Dirigenza sanitaria a tempo indeterminato-con oneri sociali - ferie maturate ma non godute al 31.12.. (fine esercizio) a tempo indeterminato</t>
  </si>
  <si>
    <t>C300664B</t>
  </si>
  <si>
    <t>Costo altro personale Dirigente sanitario-con oneri sociali-comandato presso società partecipate (COQ...)</t>
  </si>
  <si>
    <t>Personale altra Dirigenza sanitaria a tempo indeterminato -con oneri sociali - ferie maturate ma non godute al 01.01..(inizio esercizio)</t>
  </si>
  <si>
    <t>BA2170</t>
  </si>
  <si>
    <t>B.5.A.2.2) Costo del personale dirigente non medico - tempo determinato</t>
  </si>
  <si>
    <t>C300640B</t>
  </si>
  <si>
    <t>Competenze Fisse altra dirigenza sanitaria (contenuto  ex sottoconto 3100601) tempo determinato</t>
  </si>
  <si>
    <t>C300641B</t>
  </si>
  <si>
    <t>Competenze Fisse altra dirigenza sanitaria a tempo determinato (retribuzione posizione aziendale-direzione struttura complessa..) (contenuto ex sottoconto 3100602)</t>
  </si>
  <si>
    <t>C300642B</t>
  </si>
  <si>
    <t>Competenze accessorie altra dirigenza sanitaria tempo determinato</t>
  </si>
  <si>
    <t>C300643B</t>
  </si>
  <si>
    <t>Incentivi dirigenza altra dirigenza sanitaria (individuali-collettivi) (contenuto ex sottoconti 3100604-05) tempo determinato</t>
  </si>
  <si>
    <t>C300645B</t>
  </si>
  <si>
    <t>Oneri sociali a carico delle aziende sanitarie altra dirigenza sanitaria tempo determinato</t>
  </si>
  <si>
    <t>Personale altra Dirigenza sanitaria-con oneri sociali - ferie maturate ma non godute al 31.12.. (fine esercizio) a tempo determinato</t>
  </si>
  <si>
    <t>C300661B</t>
  </si>
  <si>
    <t>Indennità di esclusività per altra dirigenza sanitaria a tempo determinato</t>
  </si>
  <si>
    <t>Personale altra Dirigenza sanitaria a tempo determinato-con oneri sociali - ferie maturate ma non godute al 01.01..(inizio esercizio)</t>
  </si>
  <si>
    <t>BA2180</t>
  </si>
  <si>
    <t>B.5.A.2.3) Costo del personale dirigente non medico - altro</t>
  </si>
  <si>
    <t>C300653B</t>
  </si>
  <si>
    <t>Costo del personale dirigente non medico altro (LSU, formazione e lavoro..)</t>
  </si>
  <si>
    <t>Oneri sociali a carico delle aziende sanitarie personale dirigente non medico altro (LSU, formazione e lavoro..)</t>
  </si>
  <si>
    <t>BA2200</t>
  </si>
  <si>
    <t>B.5.B.1) Costo del personale comparto ruolo sanitario - tempo indeterminato</t>
  </si>
  <si>
    <t>C300620B</t>
  </si>
  <si>
    <t>Competenze fisse personale non dirigente a tempo indeterminato (contenuto  ex sottoconto 3100601)</t>
  </si>
  <si>
    <t>C300623B</t>
  </si>
  <si>
    <t>Altre competenze fisse personale non dirigente sanitario indennità posizione-altre indennità a tempo indeterminato (art.39 contratto 1999-contenuto ex sottoconto 3100602)</t>
  </si>
  <si>
    <t>C300624B</t>
  </si>
  <si>
    <t xml:space="preserve">Competenze accessorie e premialità personale ruolo sanitario non dirigente a tempo indeterminato( ex-Competenze accessorie personale non dirigente a tempo indeterminato)                                                                                                                                   </t>
  </si>
  <si>
    <t>Incentivi personale non dirigente a tempo indeterminato (contenuto ex sottoconti 3100604-05)</t>
  </si>
  <si>
    <t>C300626B</t>
  </si>
  <si>
    <t>Oneri sociali a carico delle aziende sanitarie personale non dirigente a tempo indeterminato</t>
  </si>
  <si>
    <t>C300628B</t>
  </si>
  <si>
    <t>Costo personale non Dirigente sanitario-con oneri sociali-comandato presso altre ASR piemontesi</t>
  </si>
  <si>
    <t>Personale non Dirigente sanitario a tempo indeterminato-con oneri sociali-  ferie e straordinari maturati ma non goduti al 31.12.. (fine esercizio)</t>
  </si>
  <si>
    <t>C300663B</t>
  </si>
  <si>
    <t>Costo personale non Dirigente sanitario-con oneri sociali-comandato presso società partecipate (COQ...)</t>
  </si>
  <si>
    <t>Personale non Dirigente sanitario a tempo indeterminato -con oneri sociali-  ferie e straordinari maturati ma non goduti al al 01.01..(inizio esercizio)</t>
  </si>
  <si>
    <t>BA2210</t>
  </si>
  <si>
    <t>B.5.B.2) Costo del personale comparto ruolo sanitario - tempo determinato</t>
  </si>
  <si>
    <t>C300646B</t>
  </si>
  <si>
    <t>Competenze fisse personale sanitario non dirigente tempo determinato</t>
  </si>
  <si>
    <t>C300647B</t>
  </si>
  <si>
    <t>Altre competenze fisse personale non dirigente sanitario indennità posizione-altre indennità a tempo determinato (art.39 contratto 1999-contenuto ex sottoconto 3100602)</t>
  </si>
  <si>
    <t>C300648B</t>
  </si>
  <si>
    <t xml:space="preserve">Competenze accessorie e premialità personale ruolo sanitario non dirigente a tempo determinato( ex-Competenze accessorie personale sanitario non dirigente a tempo determinato)                                                                                                                             </t>
  </si>
  <si>
    <t>Incentivi personale non dirigente  sanitario tempo determinato</t>
  </si>
  <si>
    <t>C300650B</t>
  </si>
  <si>
    <t>Oneri sociali a carico delle aziende sanitarie personale non dirigenti ruolo sanitario tempo determinato</t>
  </si>
  <si>
    <t>Personale non Dirigente sanitario-con oneri sociali-  ferie e straordinari maturati ma non goduti al 31.12.. (fine esercizio) a tempo determinato</t>
  </si>
  <si>
    <t>Personale non Dirigente sanitario a tempo determinato-con oneri sociali-  ferie e straordinari maturati ma non goduti al al 01.01..(inizio esercizio)</t>
  </si>
  <si>
    <t>BA2220</t>
  </si>
  <si>
    <t>B.5.B.3) Costo del personale comparto ruolo sanitario - altro</t>
  </si>
  <si>
    <t>C300655B</t>
  </si>
  <si>
    <t>Costo del personale sanitario non dirigente altro (LSU, formazione e lavoro..)</t>
  </si>
  <si>
    <t>C300656B</t>
  </si>
  <si>
    <t>Oneri sociali a carico delle aziende sanitarie  personale sanitario non dirigente altro (LSU, formazione e lavoro..)</t>
  </si>
  <si>
    <t>BA2860</t>
  </si>
  <si>
    <t>B.14.D.3)  Acc. Rinnovi contratt.: dirigenza medica</t>
  </si>
  <si>
    <t>C441615B</t>
  </si>
  <si>
    <t xml:space="preserve">Accantonamenti rinnovi contratt.: dirigenza sanitaria medica( ex-Acc. Rinnovi contratt.- dirigenza medica)                                                                                                                                                                                                  </t>
  </si>
  <si>
    <t>TOT_6</t>
  </si>
  <si>
    <t>totale non ripartito per sottoconto</t>
  </si>
  <si>
    <t>TOTALE</t>
  </si>
  <si>
    <t>TOTALE NATURA 6</t>
  </si>
  <si>
    <t>BA2230</t>
  </si>
  <si>
    <t>B.6)   Personale del ruolo professionale</t>
  </si>
  <si>
    <t>BA2250</t>
  </si>
  <si>
    <t>B.6.A.1) Costo del personale dirigente ruolo professionale - tempo indeterminato</t>
  </si>
  <si>
    <t>C310707B</t>
  </si>
  <si>
    <t>Competenze Fisse dirigenza  (contenuto sottoconto 3100701) ruolo professionale a tempo indeterminato</t>
  </si>
  <si>
    <t>C310708B</t>
  </si>
  <si>
    <t>Altre competenze Fisse dirigenza professionale  a tempo indeterminato (retribuzione posizione aziendale-direzione struttura complessa..contenuto ex sottoconto 3100702)</t>
  </si>
  <si>
    <t>C310709B</t>
  </si>
  <si>
    <t xml:space="preserve">Competenze per retribuzione di risultato e altri trattamenti accessori dirigenza ruolo professionale a tempo indeterminato( ex-Competenze accessorie dirigenza  ruolo professionale a tempo indeterminato)                                                                                                  </t>
  </si>
  <si>
    <t>Incentivi dirigenza  (individuali-collettivi)ruolo professionale a tempo indeterminato(contenuto ex sottoconti 3100704-05)</t>
  </si>
  <si>
    <t>C310711B</t>
  </si>
  <si>
    <t>Oneri sociali a carico delle aziende sanitarie dirigenza ruolo professionale a tempo indeterminato</t>
  </si>
  <si>
    <t>C310717B</t>
  </si>
  <si>
    <t>Costo personale Dirigente ruolo professionale-con oneri sociali-comandato presso altre ASR piemontesi</t>
  </si>
  <si>
    <t>Personale Dirigente ruolo professionale t.indeterminato-con oneri sociali-ferie maturate ma non godute al 31.12 ..(fine esercizio)</t>
  </si>
  <si>
    <t>C310740B</t>
  </si>
  <si>
    <t>Costo personale Dirigente ruolo professionale-con oneri sociali-comandato presso società partecipate (COQ...)</t>
  </si>
  <si>
    <t>Personale Dirigente ruolo professionale a tempo indeterminato -con oneri sociali-ferie maturate ma non godute  al 01.01..(inizio esercizio)</t>
  </si>
  <si>
    <t>BA2260</t>
  </si>
  <si>
    <t>B.6.A.2) Costo del personale dirigente ruolo professionale - tempo determinato</t>
  </si>
  <si>
    <t>C310722B</t>
  </si>
  <si>
    <t>Competenze Fisse dirigenza professionale a tempo determinato  (contenuto sottoconto 3100701) ruolo professionale</t>
  </si>
  <si>
    <t>C310723B</t>
  </si>
  <si>
    <t>Altre competenze Fisse dirigenza professionale a tempo determinato (retribuzione posizione aziendale-direzione struttura complessa..contenuto ex sottoconto 3100702)</t>
  </si>
  <si>
    <t>C310724B</t>
  </si>
  <si>
    <t xml:space="preserve">Competenze per retribuzione di risultato e altri trattamenti accessori dirigenza ruolo professionale a tempo determinato( ex-Competenze accessorie dirigenza  a tempo determinato  ruolo professionale)                                                                                                     </t>
  </si>
  <si>
    <t>Incentivi dirigenza  a tempo determinato (individuali-collettivi)ruolo professionale (contenuto ex sottoconti 3100704-05) a tempo indeterminato</t>
  </si>
  <si>
    <t>C310726B</t>
  </si>
  <si>
    <t>Oneri sociali a carico delle aziende sanitarie dirigenza ruolo professionale a tempo determinato</t>
  </si>
  <si>
    <t>Personale Dirigente ruolo professionale-con oneri sociali-ferie maturate ma non godute al 31.12 ..(fine esercizio) a tempo determinato</t>
  </si>
  <si>
    <t>Personale Dirigente ruolo professionale a tempo determinato-con oneri sociali-ferie maturate ma non godute  al 01.01..(inizio esercizio)</t>
  </si>
  <si>
    <t>BA2270</t>
  </si>
  <si>
    <t>B.6.A.3) Costo del personale dirigente ruolo professionale - altro</t>
  </si>
  <si>
    <t>C310732B</t>
  </si>
  <si>
    <t>Costo del personale dirigente  professionale altro (LSU, formazione e lavoro..)</t>
  </si>
  <si>
    <t>Oneri sociali a carico delle aziende sanitarie personale dirigente professionale altro (LSU, formazione e lavoro..)</t>
  </si>
  <si>
    <t>BA2290</t>
  </si>
  <si>
    <t>B.6.B.1) Costo del personale comparto ruolo professionale - tempo indeterminato</t>
  </si>
  <si>
    <t>C310712B</t>
  </si>
  <si>
    <t>Competenze fisse personale non dirigente ruolo professionale a tempo indeterminato</t>
  </si>
  <si>
    <t>C310713B</t>
  </si>
  <si>
    <t>Altre competenze fisse personale non dirigente profesionale indennità posizione-altre indennità a tempo indeterminato (art.39 contratto 1999-contenuto ex sottoconto 3100702)</t>
  </si>
  <si>
    <t>C310714B</t>
  </si>
  <si>
    <t xml:space="preserve">Competenze accessorie e premialità personale non dirigente ruolo professionale a tempo indeterminato( ex-Competenze accessorie personale non dirigente ruolo professionale a tempo indeterminato)                                                                                                           </t>
  </si>
  <si>
    <t>Incentivi personale non dirigente  ruolo professionale a tempo indeterminato (contenuto ex sottoconti 3100704-05)</t>
  </si>
  <si>
    <t>C310716B</t>
  </si>
  <si>
    <t>Oneri sociali a carico delle aziende sanitarie personale non dirigente ruolo professionale a tempo indeterminato</t>
  </si>
  <si>
    <t>C310718B</t>
  </si>
  <si>
    <t>Costo personale non Dirigente ruolo professionale-con oneri sociali-comandato presso altre ASR piemontesi</t>
  </si>
  <si>
    <t>Personale non Dirigente ruolo professionale a tempo indeterminato-con oneri sociali-ferie maturate ma non godute al 31.12 ..(fine esercizio)</t>
  </si>
  <si>
    <t>C310741B</t>
  </si>
  <si>
    <t>Costo personale non Dirigente ruolo professionale-con oneri sociali-comandato presso società partecipate (COQ...)</t>
  </si>
  <si>
    <t>Personale non Dirigente ruolo professionale a tempo indeterminato -con oneri sociali-ferie maturate ma non godute al 01.01..(inizio esercizio)</t>
  </si>
  <si>
    <t>BA2300</t>
  </si>
  <si>
    <t>B.6.B.2) Costo del personale comparto ruolo professionale - tempo determinato</t>
  </si>
  <si>
    <t>C310727B</t>
  </si>
  <si>
    <t>Competenze fisse personale non dirigente ruolo professionale a tempo determinato</t>
  </si>
  <si>
    <t>C310728B</t>
  </si>
  <si>
    <t>Altre competenze fisse personale non dirigente profesionale indennità posizione-altre indennità (art.39 contratto 1999-contenuto ex sottoconto 3100702) a tempo determinato</t>
  </si>
  <si>
    <t>C310729B</t>
  </si>
  <si>
    <t xml:space="preserve">Competenze accessorie e premialità personale non dirigente ruolo professionale a tempo determinato( ex-Competenze accessorie personale non dirigente ruolo professionale a tempo determinato)                                                                                                               </t>
  </si>
  <si>
    <t>Incentivi personale non dirigente  ruolo professionale (contenuto ex sottoconti 3100704-05) a tempo determinato</t>
  </si>
  <si>
    <t>C310731B</t>
  </si>
  <si>
    <t>Oneri sociali a carico delle aziende sanitarie personale non dirigente ruolo professionale a tempo determinato</t>
  </si>
  <si>
    <t>Personale non Dirigente ruolo professionale a tempo determinato-con oneri sociali-ferie maturate ma non godute al 31.12 ..(fine esercizio)</t>
  </si>
  <si>
    <t>Personale non Dirigente ruolo professionale a tempo determinato-con oneri sociali-ferie maturate ma non godute al 01.01..(inizio esercizio)</t>
  </si>
  <si>
    <t>BA2310</t>
  </si>
  <si>
    <t>B.6.B.3) Costo del personale comparto ruolo professionale - altro</t>
  </si>
  <si>
    <t>C310734B</t>
  </si>
  <si>
    <t>Costo del personale professionale non dirigente altro (LSU, formazione e lavoro..)</t>
  </si>
  <si>
    <t>Oneri sociali a carico delle aziende sanitarie  personale professionale non dirigente altro (LSU, formazione e lavoro..)</t>
  </si>
  <si>
    <t>TOT_7</t>
  </si>
  <si>
    <t xml:space="preserve">TOTALE </t>
  </si>
  <si>
    <t>TOTALE NATURA 7</t>
  </si>
  <si>
    <t>BA2320</t>
  </si>
  <si>
    <t>B.7)   Personale del ruolo tecnico</t>
  </si>
  <si>
    <t>BA2340</t>
  </si>
  <si>
    <t>B.7.A.1) Costo del personale dirigente ruolo tecnico - tempo indeterminato</t>
  </si>
  <si>
    <t>C320807B</t>
  </si>
  <si>
    <t>Competenze Fisse dirigenza  (contenuto sottoconto 3100801) ruolo tecnico a tempo indeterminato</t>
  </si>
  <si>
    <t>C320808B</t>
  </si>
  <si>
    <t>Altre competenze Fisse dirigenza a tempo indeterminato (retribuzione posizione aziendale-direzione struttura complessa..contenuto ex sottoconto 3100802) ruolo tecnico</t>
  </si>
  <si>
    <t>C320809B</t>
  </si>
  <si>
    <t xml:space="preserve">Competenze per retribuzione di risultato e altri trattamenti accessori dirigenza ruolo tecnico a tempo indeterminato( ex-Competenze accessorie dirigenza  ruolo tecnico a tempo indeterminato)                                                                                                              </t>
  </si>
  <si>
    <t>Incentivi dirigenza  (individuali-collettivi)ruolo tecnico a tempo indeterminato (contenuto ex sottoconti 3100804-05)</t>
  </si>
  <si>
    <t>C320811B</t>
  </si>
  <si>
    <t>Oneri sociali a carico delle aziende sanitarie dirigenza ruolo tecnico a tempo indeterminato</t>
  </si>
  <si>
    <t>C320817B</t>
  </si>
  <si>
    <t>Costo personale Dirigente ruolo tecnico-con oneri sociali-comandato presso altre ASR piemontesi</t>
  </si>
  <si>
    <t>Personale Dirigente ruolo tecnico a tempo indeterminato-con oneri sociali-ferie maturate ma non godute al 31.12.. (fine esercizio)</t>
  </si>
  <si>
    <t>C320847B</t>
  </si>
  <si>
    <t>Costo personale Dirigente ruolo tecnico-con oneri sociali-comandato presso società partecipate (COQ...)</t>
  </si>
  <si>
    <t>Personale Dirigente ruolo tecnico a tempo indeterminato -con oneri sociali-ferie maturate ma non goduti al 01.01..(inizio esercizio)</t>
  </si>
  <si>
    <t>BA2350</t>
  </si>
  <si>
    <t>B.7.A.2) Costo del personale dirigente ruolo tecnico - tempo determinato</t>
  </si>
  <si>
    <t>C320829B</t>
  </si>
  <si>
    <t>Competenze Fisse dirigenza  (contenuto sottoconto 3100801) ruolo tecnico a tempo determinato</t>
  </si>
  <si>
    <t>C320830B</t>
  </si>
  <si>
    <t>Altre competenze Fisse dirigenza (retribuzione posizione aziendale-direzione struttura complessa..contenuto ex sottoconto 3100802) ruolo tecnico a tempo determinato</t>
  </si>
  <si>
    <t>C320831B</t>
  </si>
  <si>
    <t xml:space="preserve">Competenze per retribuzione di risultato e altri trattamenti accessori dirigenza ruolo tecnico a tempo determinato( ex-Competenze accessorie dirigenza  ruolo tecnico a tempo determinato)                                                                                                                  </t>
  </si>
  <si>
    <t>Incentivi dirigenza  (individuali-collettivi)ruolo tecnico (contenuto ex sottoconti 3100804-05) a tempo determinato</t>
  </si>
  <si>
    <t>C320833B</t>
  </si>
  <si>
    <t>Oneri sociali a carico delle aziende sanitarie dirigenza ruolo tecnico a tempo determinato</t>
  </si>
  <si>
    <t>Personale Dirigente ruolo tecnico a tempo determinato-con oneri sociali-ferie maturate ma non godute al 31.12.. (fine esercizio)</t>
  </si>
  <si>
    <t>Personale Dirigente ruolo tecnico a tempo determinato-con oneri sociali-ferie maturate ma non goduti al 01.01..(inizio esercizio)</t>
  </si>
  <si>
    <t>BA2360</t>
  </si>
  <si>
    <t>B.7.A.3) Costo del personale dirigente ruolo tecnico - altro</t>
  </si>
  <si>
    <t>C320839B</t>
  </si>
  <si>
    <t>Costo del personale dirigente  tecnico altro (LSU, formazione e lavoro..)</t>
  </si>
  <si>
    <t>Oneri sociali a carico delle aziende sanitarie personale dirigente tecnico altro (LSU, formazione e lavoro..)</t>
  </si>
  <si>
    <t>BA2380</t>
  </si>
  <si>
    <t>B.7.B.1) Costo del personale comparto ruolo tecnico - tempo indeterminato</t>
  </si>
  <si>
    <t>C320812B</t>
  </si>
  <si>
    <t>Competenze fisse personale non dirigente (contenuto ex sottoconto 3100801) a tempo indeterminato</t>
  </si>
  <si>
    <t>C320813B</t>
  </si>
  <si>
    <t>Altre competenze fisse personale non dirigente indennità posizione-altre indennità (art.39 contratto 1999-contenuto ex sottoconto 3100802) ruolo tecnico a tempo indeterminato</t>
  </si>
  <si>
    <t>C320814B</t>
  </si>
  <si>
    <t xml:space="preserve">Competenze accessorie e premialità personale non dirigente ruolo tecnico a tempo indeterminato( ex-Competenze accessorie personale non dirigente ruolo tecnico a tempo indeterminato)                                                                                                                       </t>
  </si>
  <si>
    <t>Incentivi personale non dirigente  ruolo tecnico a tempo indeterminato (contenuto ex sottoconti 3100804-05)</t>
  </si>
  <si>
    <t>C320816B</t>
  </si>
  <si>
    <t>Oneri sociali a carico delle aziende sanitarie personale non dirigente ruolo tecnico a tempo indeterminato</t>
  </si>
  <si>
    <t>C320818B</t>
  </si>
  <si>
    <t>Costo personale non Dirigente ruolo tecnico-con oneri sociali-comandato presso altre ASR piemontesi</t>
  </si>
  <si>
    <t>Personale non Dirigente ruolo tecnico a tempo indeterminato -con oneri sociali-ferie e straordinari maturati ma non goduti al 31.12 ..(fine esercizio)</t>
  </si>
  <si>
    <t>C320848B</t>
  </si>
  <si>
    <t>Costo personale non Dirigente ruolo tecnico-con oneri sociali-comandato presso società partecipate (COQ...)</t>
  </si>
  <si>
    <t>C330101B</t>
  </si>
  <si>
    <t>Competenze Fisse personale non dirigente ruolo socio - sanitario a tempo indeterminato</t>
  </si>
  <si>
    <t>C330102B</t>
  </si>
  <si>
    <t xml:space="preserve">Altre competenze Fisse personale non dirigente indennità posizione-altre indennità (art.39 contratto 1999) ruolo socio - sanitario a tempo indeterminato                       </t>
  </si>
  <si>
    <t>C330103B</t>
  </si>
  <si>
    <t xml:space="preserve">Competenze accessorie e premialità personale non dirigente ruolo socio - sanitario a tempo indeterminato </t>
  </si>
  <si>
    <t>C330104B</t>
  </si>
  <si>
    <t xml:space="preserve">Oneri sociali a carico delle aziende sanitarie personale non dirigente ruolo socio - sanitario a tempo indeterminato  </t>
  </si>
  <si>
    <t>C330105B</t>
  </si>
  <si>
    <t xml:space="preserve">Costo personale non Dirigente ruolo socio - sanitario - con oneri sociali - Comandato presso altre ASR       </t>
  </si>
  <si>
    <t>C330106B</t>
  </si>
  <si>
    <t>Costo personale non dirigente ruolo socio - sanitario -con oneri sociali-comandato presso società partecipate (COQ)</t>
  </si>
  <si>
    <t>Personale non Dirigente ruolo tecnico a tempo indeterminato -con oneri sociali-ferie e straordinari maturati ma non goduti al al 01.01..(inizio esercizio)</t>
  </si>
  <si>
    <t>BA2390</t>
  </si>
  <si>
    <t>B.7.B.2) Costo del personale comparto ruolo tecnico - tempo determinato</t>
  </si>
  <si>
    <t>C320834B</t>
  </si>
  <si>
    <t>Competenze fisse personale non dirigente (contenuto ex sottoconto 3100801) a tempo determinato</t>
  </si>
  <si>
    <t>C320835B</t>
  </si>
  <si>
    <t>Altre competenze fisse personale non dirigente indennità posizione-altre indennità (art.39 contratto 1999-contenuto ex sottoconto 3100802) ruolo tecnico a tempo determinato</t>
  </si>
  <si>
    <t>C320836B</t>
  </si>
  <si>
    <t xml:space="preserve">Competenze accessorie e premialità personale non dirigente ruolo tecnico a tempo determinato( ex-Competenze accessorie personale non dirigente ruolo tecnico a tempo determinato)                                                                                                                           </t>
  </si>
  <si>
    <t>Incentivi personale non dirigente  ruolo tecnico (contenuto ex sottoconti 3100804-05) a tempo determinato</t>
  </si>
  <si>
    <t>C320838B</t>
  </si>
  <si>
    <t>Oneri sociali a carico delle aziende sanitarie personale non dirigente ruolo tecnico a tempo determinato</t>
  </si>
  <si>
    <t>Personale non Dirigente ruolo tecnico a tempo determinato -con oneri sociali-ferie e straordinari maturati ma non goduti al 31.12 ..(fine esercizio)</t>
  </si>
  <si>
    <t>Personale non Dirigente ruolo tecnico a tempo determinato-con oneri sociali-ferie e straordinari maturati ma non goduti al al 01.01..(inizio esercizio)</t>
  </si>
  <si>
    <t>C330107B</t>
  </si>
  <si>
    <t xml:space="preserve">Competenze Fisse personale non dirigente ruolo socio - sanitario a tempo determinato     </t>
  </si>
  <si>
    <t>C330108B</t>
  </si>
  <si>
    <t>Altre competenze Fisse personale non dirigente indennità posizione - Altre indennità (Art.39 contratto 1999) ruolo socio - sanitario a tempo determinato</t>
  </si>
  <si>
    <t>C330109B</t>
  </si>
  <si>
    <t xml:space="preserve">Competenze accessorie e premialità personale non dirigente ruolo socio - sanitario a tempo determinato </t>
  </si>
  <si>
    <t>C330110B</t>
  </si>
  <si>
    <t xml:space="preserve">Oneri sociali a carico delle Aziende sanitarie personale non dirigente ruolo socio - sanitario a tempo determinato    </t>
  </si>
  <si>
    <t>BA2400</t>
  </si>
  <si>
    <t>B.7.B.3) Costo del personale comparto ruolo tecnico - altro</t>
  </si>
  <si>
    <t>C330111B</t>
  </si>
  <si>
    <t>Costo del personale socio - sanitario non dirigente altro (LSU, formazione e lavoro, ...)</t>
  </si>
  <si>
    <t>C320841B</t>
  </si>
  <si>
    <t>Costo del personale tecnico non dirigente altro (LSU, formazione e lavoro..)</t>
  </si>
  <si>
    <t>Oneri sociali a carico delle aziende sanitarie  personale tecnico non dirigente altro (LSU, formazione e lavoro..)</t>
  </si>
  <si>
    <t>TOT_8</t>
  </si>
  <si>
    <t>TOTALE NATURA 8</t>
  </si>
  <si>
    <t>BA2410</t>
  </si>
  <si>
    <t>B.8)   Personale del ruolo amministrativo</t>
  </si>
  <si>
    <t>BA2430</t>
  </si>
  <si>
    <t>B.8.A.1) Costo del personale dirigente ruolo amministrativo - tempo indeterminato</t>
  </si>
  <si>
    <t>C340907B</t>
  </si>
  <si>
    <t>Competenze Fisse dirigenza  a tempo indeterminato (contenuto sottoconto 3100901) ruolo amministrativo</t>
  </si>
  <si>
    <t>C340908B</t>
  </si>
  <si>
    <t>Altre competenze Fisse dirigenza  a tempo indeterminato (retribuzione posizione aziendale-direzione struttura complessa..contenuto ex sottoconto 3100902) ruolo amministrativo</t>
  </si>
  <si>
    <t>C340909B</t>
  </si>
  <si>
    <t xml:space="preserve">Competenze per retribuzione di risultato e altri trattamenti accessori dirigenza ruolo amministrativo a tempo indeterminato( ex-Competenze accessorie dirigenza  ruolo amministrativo  a tempo indeterminato)                                                                                               </t>
  </si>
  <si>
    <t>Incentivi dirigenza   a tempo indeterminato (individuali-collettivi)ruolo amminsitrativo (contenuto ex sottoconti 3100904-05)</t>
  </si>
  <si>
    <t>C340911B</t>
  </si>
  <si>
    <t>Oneri sociali a carico delle aziende sanitarie dirigenza ruolo amministrativo  a tempo indeterminato</t>
  </si>
  <si>
    <t>C340917B</t>
  </si>
  <si>
    <t>Costo personale Dirigente ruolo amministrativo -con oneri sociali-comandato presso altre ASR piemontesi</t>
  </si>
  <si>
    <t>Personale Dirigente ruolo amministrativo a tempo indeterminato-con oneri sociali-ferie maturate ma non godute al 31.12 ..(fine esercizio)</t>
  </si>
  <si>
    <t>C340940B</t>
  </si>
  <si>
    <t>Costo personale Dirigente ruolo amministrativo -con oneri sociali-comandato presso società partecipate (COQ...)</t>
  </si>
  <si>
    <t>Personale Dirigente ruolo amministrativo a tempo indeterminato -con oneri sociali-ferie maturate ma non godute al  01.01..(inizio esercizio)</t>
  </si>
  <si>
    <t>BA2440</t>
  </si>
  <si>
    <t>B.8.A.2) Costo del personale dirigente ruolo amministrativo - tempo determinato</t>
  </si>
  <si>
    <t>C340924B</t>
  </si>
  <si>
    <t>Competenze Fisse dirigenza  (contenuto sottoconto 3100901) ruolo amministrativo a tempo determinato</t>
  </si>
  <si>
    <t>C340925B</t>
  </si>
  <si>
    <t>Altre competenze Fisse dirigenza (retribuzione posizione aziendale-direzione struttura complessa..contenuto ex sottoconto 3100902) ruolo amministrativo a tempo determinato</t>
  </si>
  <si>
    <t>C340926B</t>
  </si>
  <si>
    <t xml:space="preserve">Competenze per retribuzione di risultato e altri trattamenti accessori dirigenza ruolo amministrativo a tempo determinato( ex-Competenze accessorie dirigenza  ruolo amministrativo a tempo determinato)                                                                                                    </t>
  </si>
  <si>
    <t>Incentivi dirigenza  (individuali-collettivi)ruolo amministrativo (contenuto ex sottoconti 3100904-05) a tempo determinato</t>
  </si>
  <si>
    <t>C340928B</t>
  </si>
  <si>
    <t>Oneri sociali a carico delle aziende sanitarie dirigenza ruolo amministrativo a tempo determinato</t>
  </si>
  <si>
    <t>Personale Dirigente ruolo amministrativo a tempo determinato-con oneri sociali-ferie maturate ma non godute al 31.12 ..(fine esercizio)</t>
  </si>
  <si>
    <t>Personale Dirigente ruolo amministrativo a tempo determinato-con oneri sociali-ferie maturate ma non godute al  01.01..(inizio esercizio)</t>
  </si>
  <si>
    <t>BA2450</t>
  </si>
  <si>
    <t>B.8.A.3) Costo del personale dirigente ruolo amministrativo - altro</t>
  </si>
  <si>
    <t>C340934B</t>
  </si>
  <si>
    <t>Costo del personale dirigente  amministrativo e altro (LSU, formazione e lavoro..)</t>
  </si>
  <si>
    <t>Oneri sociali a carico delle aziende sanitarie personale dirigente amministrativo altro (LSU, formazione e lavoro..)</t>
  </si>
  <si>
    <t>BA2470</t>
  </si>
  <si>
    <t>B.8.B.1) Costo del personale comparto ruolo amministrativo - tempo indeterminato</t>
  </si>
  <si>
    <t>C340912B</t>
  </si>
  <si>
    <t>Competenze fisse personale non dirigente  ruolo amministrativo  a tempo indeterminato</t>
  </si>
  <si>
    <t>C340913B</t>
  </si>
  <si>
    <t>Altre competenze fisse personale non dirigente indennità posizione-altre indennità (art.39 contratto 1999-contenuto ex sottoconto 3100902) ruolo amministrativo  a tempo indeterminato</t>
  </si>
  <si>
    <t>C340914B</t>
  </si>
  <si>
    <t xml:space="preserve">Competenze accessorie e premialità personale non dirigente ruolo amministrativo a tempo indeterminato( ex-Competenze accessorie personale non dirigente ruolo amministrativo  a tempo indeterminato)                                                                                                        </t>
  </si>
  <si>
    <t>Incentivi personale non dirigente  ruolo amministrativo  a tempo indeterminato (contenuto ex sottoconti 3100904-05)</t>
  </si>
  <si>
    <t>C340916B</t>
  </si>
  <si>
    <t>Oneri sociali a carico delle aziende sanitarie personale non dirigente ruolo amministrativo  a tempo indeterminato</t>
  </si>
  <si>
    <t>C340918B</t>
  </si>
  <si>
    <t>Costo personale non Dirigente ruolo amministrativo-con oneri sociali-comandato presso altre ASR piemontesi</t>
  </si>
  <si>
    <t>Personale non Dirigente ruolo amministrativo a tempo indeterminato-con oneri sociali-ferie e straordinari maturati ma non goduti al 31.12.. (fine esercizio)</t>
  </si>
  <si>
    <t>C340941B</t>
  </si>
  <si>
    <t>Costo personale non Dirigente ruolo amministrativo-con oneri sociali-comandato presso società partecipate (COQ...)</t>
  </si>
  <si>
    <t>Personale non Dirigente ruolo amministrativo a tempo indeterminato -con oneri sociali-ferie e straordinari maturati ma non goduti al  01.01..(inizio esercizio)</t>
  </si>
  <si>
    <t>BA2480</t>
  </si>
  <si>
    <t>B.8.B.2) Costo del personale comparto ruolo amministrativo - tempo determinato</t>
  </si>
  <si>
    <t>C340929B</t>
  </si>
  <si>
    <t>Competenze fisse personale non dirigente  ruolo amministrativo a tempo determinato</t>
  </si>
  <si>
    <t>C340930B</t>
  </si>
  <si>
    <t>Altre competenze fisse personale non dirigente indennità posizione-altre indennità (art.39 contratto 1999-contenuto ex sottoconto 3100902) ruolo amministrativo a tempo determinato</t>
  </si>
  <si>
    <t>C340931B</t>
  </si>
  <si>
    <t xml:space="preserve">Competenze accessorie e premialità personale non dirigente ruolo amministrativo a tempo determinato( ex-Competenze accessorie personale non dirigente ruolo amministrativo a tempo determinato)                                                                                                             </t>
  </si>
  <si>
    <t>Incentivi personale non dirigente  ruolo amministrativo (contenuto ex sottoconti 3100904-05) a tempo determinato</t>
  </si>
  <si>
    <t>C340933B</t>
  </si>
  <si>
    <t>Oneri sociali a carico delle aziende sanitarie personale non dirigente ruolo amministrativo a tempo determinato</t>
  </si>
  <si>
    <t>Personale non Dirigente ruolo amministrativo a tempo determinato-con oneri sociali-ferie e straordinari maturati ma non goduti al 31.12.. (fine esercizio)</t>
  </si>
  <si>
    <t>Personale non Dirigente ruolo amministrativo a tempo determinato-con oneri sociali-ferie e straordinari maturati ma non goduti al  01.01..(inizio esercizio)</t>
  </si>
  <si>
    <t>BA2490</t>
  </si>
  <si>
    <t>B.8.B.3) Costo del personale comparto ruolo amministrativo - altro</t>
  </si>
  <si>
    <t>C340936B</t>
  </si>
  <si>
    <t>Costo del personale amministrativo non dirigente altro (LSU, formazione e lavoro..)</t>
  </si>
  <si>
    <t>Oneri sociali a carico delle aziende sanitarie  personale amministrativo non dirigente altro (LSU, formazione e lavoro..)</t>
  </si>
  <si>
    <t>C340947B</t>
  </si>
  <si>
    <t xml:space="preserve">Costo del personale comparto ruolo della ricerca sanitaria e delle attività di supporto alla ricerca sanitaria - Tempo indeterminato    </t>
  </si>
  <si>
    <t>C340948B</t>
  </si>
  <si>
    <t xml:space="preserve">Costo del personale comparto ruolo della ricerca sanitaria e delle attività di supporto alla ricerca sanitaria - Tempo determinato   </t>
  </si>
  <si>
    <t>C340949B</t>
  </si>
  <si>
    <t xml:space="preserve">Costo del personale comparto ruolo della ricerca sanitaria e delle attività di supporto alla ricerca sanitaria - Altro                  </t>
  </si>
  <si>
    <t>TOT_9</t>
  </si>
  <si>
    <t>TOTALE NATURA 9</t>
  </si>
  <si>
    <t>BA1810</t>
  </si>
  <si>
    <t>B.2.B.2.3.C) Indennità a personale universitario - area non sanitaria</t>
  </si>
  <si>
    <t>7-8-9-</t>
  </si>
  <si>
    <t>6-7-8-9</t>
  </si>
  <si>
    <t>C271824B</t>
  </si>
  <si>
    <t>Indennità a personale universitario - area non sanitaria</t>
  </si>
  <si>
    <t>TOTALE COSTI COMUNI NATURE   7-8-9</t>
  </si>
  <si>
    <t>BA2720</t>
  </si>
  <si>
    <t>B.14.A.2)  Accantonamenti per contenzioso personale dipendente</t>
  </si>
  <si>
    <t>C441613B</t>
  </si>
  <si>
    <t>Accantonamenti per contenzioso personale dipendente</t>
  </si>
  <si>
    <t>BA2870</t>
  </si>
  <si>
    <t>B.14.D.4)  Acc. Rinnovi contratt.: dirigenza non medica</t>
  </si>
  <si>
    <t>C441616B</t>
  </si>
  <si>
    <t xml:space="preserve">Accantonamenti rinnovi contratt.: dirigenza sanitaria non medica( ex-Acc. Rinnovi contratt.- dirigenza non medica, sanit.amm.tecn.professionale)                                                                                                                                                            </t>
  </si>
  <si>
    <t>C441646B</t>
  </si>
  <si>
    <t xml:space="preserve">Accantonamenti rinnovi contratt.: dirigenza non sanitaria (professionale)            </t>
  </si>
  <si>
    <t>C441647B</t>
  </si>
  <si>
    <t>Accantonamenti rinnovi contratt.: dirigenza non sanitaria (tecnica)</t>
  </si>
  <si>
    <t>C441648B</t>
  </si>
  <si>
    <t xml:space="preserve">Accantonamenti rinnovi contratt.: dirigenza non sanitaria (amministrativa)     </t>
  </si>
  <si>
    <t>BA2880</t>
  </si>
  <si>
    <t>B.14.D.5)  Acc. Rinnovi contratt.: comparto</t>
  </si>
  <si>
    <t>C441617B</t>
  </si>
  <si>
    <t>Acc. Rinnovi contratt.- comparto</t>
  </si>
  <si>
    <t>BA2881</t>
  </si>
  <si>
    <t>B.14.D.6)  Acc. per Trattamento di fine rapporto dipendenti</t>
  </si>
  <si>
    <t>C441607B</t>
  </si>
  <si>
    <t>Accantonamento per trattamento fine rapporto (per memoria)</t>
  </si>
  <si>
    <t>BA2882</t>
  </si>
  <si>
    <t>B.14.D.7)  Acc. per Trattamenti di quiescenza e simili</t>
  </si>
  <si>
    <t>C441636B</t>
  </si>
  <si>
    <t>Acc. per Trattamenti di quiescenza e simili</t>
  </si>
  <si>
    <t>BA2883</t>
  </si>
  <si>
    <t>B.14.D.8)  Acc. per Fondi integrativi pensione</t>
  </si>
  <si>
    <t>C441635B</t>
  </si>
  <si>
    <t>Acc. per Fondi integrativi pensione</t>
  </si>
  <si>
    <t>BA2884</t>
  </si>
  <si>
    <t>B.14.D.9)  Acc. Incentivi funzioni tecniche art. 113 D.lgs 50/2016</t>
  </si>
  <si>
    <t>C441634B</t>
  </si>
  <si>
    <t>Acc. Incentivi funzioni tecniche art. 113 D.lgs 50/2016</t>
  </si>
  <si>
    <t>Accantonamento incentivi funzioni tecniche art. 45 D.lgs. 36/2023 e 113 D.lgs. 50/2016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</si>
  <si>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</si>
  <si>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</si>
  <si>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</si>
  <si>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</si>
  <si>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C540421B</t>
  </si>
  <si>
    <t xml:space="preserve">Soprav. passive verso terzi relative al personale - Dirigenza medica( ex-Costi esercizi pregressi arretrati contrattuali ruolo sanitario-dirigenza)                                                                                                                                                         </t>
  </si>
  <si>
    <t>EA0390</t>
  </si>
  <si>
    <t>E.2.B.3.2.B.2) Soprav. passive v/terzi relative al personale - dirigenza non medica</t>
  </si>
  <si>
    <t>Costi esercizi pregressi arretrati contrattuali ruolo professionale-dirigenza</t>
  </si>
  <si>
    <t>Costi esercizi pregressi arretrati contrattuali ruolo tecnico-dirigenza</t>
  </si>
  <si>
    <t>Costi esercizi pregressi arretrati contrattuali ruolo amministrativo-dirigenza</t>
  </si>
  <si>
    <t>C540514B</t>
  </si>
  <si>
    <t>Soprav. passive verso terzi relative al personale - Dirigenza sanitaria non medica</t>
  </si>
  <si>
    <t>C540515B</t>
  </si>
  <si>
    <t>Soprav. passive verso terzi relative al personale - Dirigenza non sanitaria (professionale)</t>
  </si>
  <si>
    <t>C540516B</t>
  </si>
  <si>
    <t>Soprav. passive verso terzi relative al personale - Dirigenza non sanitaria (tecnica)</t>
  </si>
  <si>
    <t>C540517B</t>
  </si>
  <si>
    <t>Soprav. passive verso terzi relative al personale - Dirigenza non sanitaria (amministrativa)</t>
  </si>
  <si>
    <t>EA0400</t>
  </si>
  <si>
    <t>E.2.B.3.2.B.3) Soprav. passive v/terzi relative al personale - comparto</t>
  </si>
  <si>
    <t>C540425B</t>
  </si>
  <si>
    <t>Costi esercizi pregressi arretrati contrattuali ruolo sanitario - personale non dirigente</t>
  </si>
  <si>
    <t>C540426B</t>
  </si>
  <si>
    <t>Costi esercizi pregressi arretrati contrattuali ruolo professionale - personale non dirigente</t>
  </si>
  <si>
    <t>C540427B</t>
  </si>
  <si>
    <t>Costi esercizi pregressi arretrati contrattuali ruolo tecnico- personale non dirigente</t>
  </si>
  <si>
    <t>C540428B</t>
  </si>
  <si>
    <t>Costi esercizi pregressi arretrati contrattuali ruolo amministrativo- personale non dirigente</t>
  </si>
  <si>
    <t>EA0500</t>
  </si>
  <si>
    <t>E.2.B.4.3.B) Insussistenze passive v/terzi relative al personale</t>
  </si>
  <si>
    <t>C550435B</t>
  </si>
  <si>
    <t>Insussistenze passive v/terzi relative al personale</t>
  </si>
  <si>
    <t>YA0020</t>
  </si>
  <si>
    <t>Y.1.A) IRAP relativa a personale dipendente</t>
  </si>
  <si>
    <t>C560104B</t>
  </si>
  <si>
    <t>IRAP relativa a personale dipendente</t>
  </si>
  <si>
    <t>TOT_69</t>
  </si>
  <si>
    <t>TOTALE COSTI COMUNI NATURE 6-7-8-9</t>
  </si>
  <si>
    <t xml:space="preserve"> </t>
  </si>
  <si>
    <t xml:space="preserve">COSTI ATTRIBUITI ALLE NATURE DEL PERSONALE </t>
  </si>
  <si>
    <t>TOT_CM6</t>
  </si>
  <si>
    <t>Costi comuni natura 6</t>
  </si>
  <si>
    <t>TOT_CM7</t>
  </si>
  <si>
    <t>Costi comuni natura 7</t>
  </si>
  <si>
    <t>TOT_CM8</t>
  </si>
  <si>
    <t>Costi comuni natura 8</t>
  </si>
  <si>
    <t>TOT_CM9</t>
  </si>
  <si>
    <t>Costi comuni natura 9</t>
  </si>
  <si>
    <t>TOT</t>
  </si>
  <si>
    <t xml:space="preserve">totale costi comuni ripartiti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</si>
</sst>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b/>
      <sz val="8.25"/>
      <color rgb="FF000000"/>
      <name val="MS Sans Serif"/>
      <family val="2"/>
    </font>
    <font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C6C6C6"/>
      <name val="MS Sans Serif"/>
      <family val="2"/>
    </font>
    <font>
      <sz val="8.25"/>
      <color rgb="FFFFFFFF"/>
      <name val="MS Sans Serif"/>
      <family val="2"/>
    </font>
    <font>
      <sz val="8.25"/>
      <color rgb="FFFF0000"/>
      <name val="MS Sans Serif"/>
      <family val="2"/>
    </font>
    <font>
      <sz val="8.25"/>
      <color rgb="FF424242"/>
      <name val="MS Sans Serif"/>
      <family val="2"/>
    </font>
    <font>
      <sz val="8.25"/>
      <color rgb="FF848484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  <fill>
      <patternFill patternType="solid">
        <fgColor rgb="FF424242"/>
        <bgColor indexed="64"/>
      </patternFill>
    </fill>
    <fill>
      <patternFill patternType="solid">
        <fgColor rgb="FF8484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" fontId="3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4" fillId="2" borderId="1" xfId="0" quotePrefix="1" applyNumberFormat="1" applyFont="1" applyFill="1" applyBorder="1"/>
    <xf numFmtId="0" fontId="3" fillId="3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3" fontId="3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3" fillId="3" borderId="1" xfId="0" quotePrefix="1" applyNumberFormat="1" applyFont="1" applyFill="1" applyBorder="1"/>
    <xf numFmtId="3" fontId="3" fillId="3" borderId="1" xfId="0" applyNumberFormat="1" applyFont="1" applyFill="1" applyBorder="1"/>
    <xf numFmtId="3" fontId="7" fillId="3" borderId="1" xfId="0" quotePrefix="1" applyNumberFormat="1" applyFont="1" applyFill="1" applyBorder="1"/>
    <xf numFmtId="0" fontId="7" fillId="3" borderId="1" xfId="0" quotePrefix="1" applyNumberFormat="1" applyFont="1" applyFill="1" applyBorder="1"/>
    <xf numFmtId="4" fontId="7" fillId="3" borderId="1" xfId="0" quotePrefix="1" applyNumberFormat="1" applyFont="1" applyFill="1" applyBorder="1"/>
    <xf numFmtId="4" fontId="4" fillId="4" borderId="1" xfId="0" quotePrefix="1" applyNumberFormat="1" applyFont="1" applyFill="1" applyBorder="1"/>
    <xf numFmtId="3" fontId="4" fillId="4" borderId="1" xfId="0" applyNumberFormat="1" applyFont="1" applyFill="1" applyBorder="1"/>
    <xf numFmtId="3" fontId="4" fillId="4" borderId="1" xfId="0" quotePrefix="1" applyNumberFormat="1" applyFont="1" applyFill="1" applyBorder="1"/>
    <xf numFmtId="0" fontId="4" fillId="4" borderId="1" xfId="0" applyNumberFormat="1" applyFont="1" applyFill="1" applyBorder="1"/>
    <xf numFmtId="0" fontId="4" fillId="4" borderId="1" xfId="0" quotePrefix="1" applyNumberFormat="1" applyFont="1" applyFill="1" applyBorder="1"/>
    <xf numFmtId="4" fontId="4" fillId="5" borderId="1" xfId="0" applyNumberFormat="1" applyFont="1" applyFill="1" applyBorder="1"/>
    <xf numFmtId="4" fontId="4" fillId="6" borderId="1" xfId="0" applyNumberFormat="1" applyFont="1" applyFill="1" applyBorder="1"/>
    <xf numFmtId="4" fontId="3" fillId="2" borderId="1" xfId="0" applyNumberFormat="1" applyFont="1" applyFill="1" applyBorder="1"/>
    <xf numFmtId="4" fontId="4" fillId="7" borderId="1" xfId="0" applyNumberFormat="1" applyFont="1" applyFill="1" applyBorder="1"/>
    <xf numFmtId="3" fontId="8" fillId="4" borderId="1" xfId="0" quotePrefix="1" applyNumberFormat="1" applyFont="1" applyFill="1" applyBorder="1"/>
    <xf numFmtId="0" fontId="9" fillId="3" borderId="1" xfId="0" quotePrefix="1" applyNumberFormat="1" applyFont="1" applyFill="1" applyBorder="1"/>
    <xf numFmtId="4" fontId="9" fillId="3" borderId="1" xfId="0" quotePrefix="1" applyNumberFormat="1" applyFont="1" applyFill="1" applyBorder="1"/>
    <xf numFmtId="4" fontId="7" fillId="3" borderId="1" xfId="0" applyNumberFormat="1" applyFont="1" applyFill="1" applyBorder="1"/>
    <xf numFmtId="4" fontId="4" fillId="5" borderId="1" xfId="0" quotePrefix="1" applyNumberFormat="1" applyFont="1" applyFill="1" applyBorder="1"/>
    <xf numFmtId="4" fontId="4" fillId="6" borderId="1" xfId="0" quotePrefix="1" applyNumberFormat="1" applyFont="1" applyFill="1" applyBorder="1"/>
    <xf numFmtId="4" fontId="4" fillId="7" borderId="1" xfId="0" quotePrefix="1" applyNumberFormat="1" applyFont="1" applyFill="1" applyBorder="1"/>
    <xf numFmtId="3" fontId="5" fillId="2" borderId="1" xfId="0" quotePrefix="1" applyNumberFormat="1" applyFont="1" applyFill="1" applyBorder="1"/>
    <xf numFmtId="0" fontId="3" fillId="2" borderId="1" xfId="0" quotePrefix="1" applyNumberFormat="1" applyFont="1" applyFill="1" applyBorder="1"/>
    <xf numFmtId="3" fontId="3" fillId="3" borderId="1" xfId="0" quotePrefix="1" applyNumberFormat="1" applyFont="1" applyFill="1" applyBorder="1"/>
    <xf numFmtId="4" fontId="7" fillId="2" borderId="1" xfId="0" quotePrefix="1" applyNumberFormat="1" applyFont="1" applyFill="1" applyBorder="1"/>
    <xf numFmtId="3" fontId="7" fillId="2" borderId="1" xfId="0" quotePrefix="1" applyNumberFormat="1" applyFont="1" applyFill="1" applyBorder="1"/>
    <xf numFmtId="0" fontId="6" fillId="2" borderId="1" xfId="0" quotePrefix="1" applyNumberFormat="1" applyFont="1" applyFill="1" applyBorder="1"/>
    <xf numFmtId="3" fontId="4" fillId="5" borderId="1" xfId="0" quotePrefix="1" applyNumberFormat="1" applyFont="1" applyFill="1" applyBorder="1"/>
    <xf numFmtId="4" fontId="5" fillId="3" borderId="1" xfId="0" quotePrefix="1" applyNumberFormat="1" applyFont="1" applyFill="1" applyBorder="1"/>
    <xf numFmtId="4" fontId="4" fillId="3" borderId="1" xfId="0" quotePrefix="1" applyNumberFormat="1" applyFont="1" applyFill="1" applyBorder="1"/>
    <xf numFmtId="4" fontId="3" fillId="4" borderId="1" xfId="0" quotePrefix="1" applyNumberFormat="1" applyFont="1" applyFill="1" applyBorder="1"/>
    <xf numFmtId="3" fontId="10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0" fontId="8" fillId="8" borderId="1" xfId="0" quotePrefix="1" applyNumberFormat="1" applyFont="1" applyFill="1" applyBorder="1"/>
    <xf numFmtId="4" fontId="10" fillId="8" borderId="1" xfId="0" quotePrefix="1" applyNumberFormat="1" applyFont="1" applyFill="1" applyBorder="1"/>
    <xf numFmtId="0" fontId="3" fillId="4" borderId="1" xfId="0" quotePrefix="1" applyNumberFormat="1" applyFont="1" applyFill="1" applyBorder="1"/>
    <xf numFmtId="4" fontId="11" fillId="9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tabSelected="1" topLeftCell="A182" workbookViewId="0">
      <selection activeCell="A205" sqref="A205:O251"/>
    </sheetView>
  </sheetViews>
  <sheetFormatPr defaultRowHeight="15" x14ac:dyDescent="0.25"/>
  <cols>
    <col min="1" max="1" width="14.5703125" style="1" customWidth="1"/>
    <col min="2" max="2" width="47.7109375" style="1" customWidth="1"/>
    <col min="3" max="4" width="9.140625" style="1"/>
    <col min="5" max="5" width="14.7109375" style="1" customWidth="1"/>
    <col min="6" max="6" width="50.5703125" style="1" customWidth="1"/>
    <col min="7" max="7" width="14.140625" style="1" bestFit="1" customWidth="1"/>
    <col min="8" max="8" width="14.7109375" style="1" customWidth="1"/>
    <col min="9" max="12" width="13.5703125" style="1" customWidth="1"/>
    <col min="13" max="15" width="14.5703125" style="1" customWidth="1"/>
    <col min="16" max="16384" width="9.140625" style="1"/>
  </cols>
  <sheetData>
    <row r="1" spans="1:15" x14ac:dyDescent="0.25">
      <c r="B1" s="2"/>
    </row>
    <row r="2" spans="1:15" x14ac:dyDescent="0.25">
      <c r="B2" s="3" t="s">
        <v>0</v>
      </c>
    </row>
    <row r="3" spans="1:15" x14ac:dyDescent="0.25">
      <c r="A3" s="4" t="s">
        <v>1</v>
      </c>
      <c r="B3" s="5"/>
      <c r="C3" s="5"/>
      <c r="D3" s="6" t="s">
        <v>2</v>
      </c>
      <c r="E3" s="7" t="s">
        <v>2</v>
      </c>
      <c r="F3" s="7" t="s">
        <v>2</v>
      </c>
      <c r="G3" s="8" t="s">
        <v>3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10" t="s">
        <v>2</v>
      </c>
      <c r="N3" s="10" t="s">
        <v>2</v>
      </c>
      <c r="O3" s="10" t="s">
        <v>2</v>
      </c>
    </row>
    <row r="4" spans="1:15" x14ac:dyDescent="0.25">
      <c r="A4" s="11" t="s">
        <v>4</v>
      </c>
      <c r="B4" s="9" t="s">
        <v>5</v>
      </c>
      <c r="C4" s="12" t="s">
        <v>6</v>
      </c>
      <c r="D4" s="12" t="s">
        <v>7</v>
      </c>
      <c r="E4" s="7" t="s">
        <v>8</v>
      </c>
      <c r="F4" s="7" t="s">
        <v>9</v>
      </c>
      <c r="G4" s="8" t="s">
        <v>2</v>
      </c>
      <c r="H4" s="4" t="s">
        <v>10</v>
      </c>
      <c r="I4" s="5"/>
      <c r="J4" s="5"/>
      <c r="K4" s="5"/>
      <c r="L4" s="5"/>
      <c r="M4" s="10" t="s">
        <v>2</v>
      </c>
      <c r="N4" s="10" t="s">
        <v>2</v>
      </c>
      <c r="O4" s="10" t="s">
        <v>2</v>
      </c>
    </row>
    <row r="5" spans="1:15" x14ac:dyDescent="0.25">
      <c r="A5" s="10" t="s">
        <v>2</v>
      </c>
      <c r="B5" s="10" t="s">
        <v>2</v>
      </c>
      <c r="C5" s="6" t="s">
        <v>2</v>
      </c>
      <c r="D5" s="6" t="s">
        <v>2</v>
      </c>
      <c r="E5" s="13" t="s">
        <v>2</v>
      </c>
      <c r="F5" s="13" t="s">
        <v>2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</row>
    <row r="6" spans="1:15" x14ac:dyDescent="0.25">
      <c r="A6" s="10" t="s">
        <v>2</v>
      </c>
      <c r="B6" s="10" t="s">
        <v>2</v>
      </c>
      <c r="C6" s="6" t="s">
        <v>2</v>
      </c>
      <c r="D6" s="6" t="s">
        <v>2</v>
      </c>
      <c r="E6" s="7" t="s">
        <v>2</v>
      </c>
      <c r="F6" s="7" t="s">
        <v>2</v>
      </c>
      <c r="G6" s="8" t="s">
        <v>2</v>
      </c>
      <c r="H6" s="10" t="s">
        <v>2</v>
      </c>
      <c r="I6" s="10" t="s">
        <v>2</v>
      </c>
      <c r="J6" s="10" t="s">
        <v>2</v>
      </c>
      <c r="K6" s="10" t="s">
        <v>2</v>
      </c>
      <c r="L6" s="10" t="s">
        <v>2</v>
      </c>
      <c r="M6" s="10" t="s">
        <v>2</v>
      </c>
      <c r="N6" s="10" t="s">
        <v>2</v>
      </c>
      <c r="O6" s="10" t="s">
        <v>2</v>
      </c>
    </row>
    <row r="7" spans="1:15" x14ac:dyDescent="0.25">
      <c r="A7" s="14" t="s">
        <v>20</v>
      </c>
      <c r="B7" s="14" t="s">
        <v>21</v>
      </c>
      <c r="C7" s="15">
        <v>6</v>
      </c>
      <c r="D7" s="16" t="s">
        <v>2</v>
      </c>
      <c r="E7" s="17" t="s">
        <v>2</v>
      </c>
      <c r="F7" s="17" t="s">
        <v>2</v>
      </c>
      <c r="G7" s="18" t="s">
        <v>2</v>
      </c>
      <c r="H7" s="18" t="s">
        <v>2</v>
      </c>
      <c r="I7" s="18" t="s">
        <v>2</v>
      </c>
      <c r="J7" s="18" t="s">
        <v>2</v>
      </c>
      <c r="K7" s="18" t="s">
        <v>2</v>
      </c>
      <c r="L7" s="18" t="s">
        <v>2</v>
      </c>
      <c r="M7" s="18" t="s">
        <v>2</v>
      </c>
      <c r="N7" s="18" t="s">
        <v>2</v>
      </c>
      <c r="O7" s="18" t="s">
        <v>2</v>
      </c>
    </row>
    <row r="8" spans="1:15" x14ac:dyDescent="0.25">
      <c r="A8" s="19" t="s">
        <v>20</v>
      </c>
      <c r="B8" s="19" t="s">
        <v>21</v>
      </c>
      <c r="C8" s="20">
        <v>6</v>
      </c>
      <c r="D8" s="21" t="s">
        <v>22</v>
      </c>
      <c r="E8" s="22">
        <v>3100318</v>
      </c>
      <c r="F8" s="23" t="s">
        <v>23</v>
      </c>
      <c r="G8" s="24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f>H8+I8+J8+K8+L8</f>
        <v>0</v>
      </c>
      <c r="N8" s="26">
        <f>G8-M8</f>
        <v>0</v>
      </c>
      <c r="O8" s="27">
        <v>0</v>
      </c>
    </row>
    <row r="9" spans="1:15" x14ac:dyDescent="0.25">
      <c r="A9" s="14" t="s">
        <v>24</v>
      </c>
      <c r="B9" s="14" t="s">
        <v>25</v>
      </c>
      <c r="C9" s="15">
        <v>6</v>
      </c>
      <c r="D9" s="16" t="s">
        <v>2</v>
      </c>
      <c r="E9" s="17" t="s">
        <v>2</v>
      </c>
      <c r="F9" s="17" t="s">
        <v>2</v>
      </c>
      <c r="G9" s="18" t="s">
        <v>2</v>
      </c>
      <c r="H9" s="18" t="s">
        <v>2</v>
      </c>
      <c r="I9" s="18" t="s">
        <v>2</v>
      </c>
      <c r="J9" s="18" t="s">
        <v>2</v>
      </c>
      <c r="K9" s="18" t="s">
        <v>2</v>
      </c>
      <c r="L9" s="18" t="s">
        <v>2</v>
      </c>
      <c r="M9" s="18" t="s">
        <v>2</v>
      </c>
      <c r="N9" s="18" t="s">
        <v>2</v>
      </c>
      <c r="O9" s="18" t="s">
        <v>2</v>
      </c>
    </row>
    <row r="10" spans="1:15" x14ac:dyDescent="0.25">
      <c r="A10" s="19" t="s">
        <v>26</v>
      </c>
      <c r="B10" s="19" t="s">
        <v>27</v>
      </c>
      <c r="C10" s="20">
        <v>6</v>
      </c>
      <c r="D10" s="21" t="s">
        <v>28</v>
      </c>
      <c r="E10" s="22">
        <v>3100608</v>
      </c>
      <c r="F10" s="23" t="s">
        <v>29</v>
      </c>
      <c r="G10" s="24">
        <v>29876404.59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f>H10+I10+J10+K10+L10</f>
        <v>0</v>
      </c>
      <c r="N10" s="26">
        <f>G10-M10</f>
        <v>29876404.59</v>
      </c>
      <c r="O10" s="27">
        <v>0</v>
      </c>
    </row>
    <row r="11" spans="1:15" x14ac:dyDescent="0.25">
      <c r="A11" s="19" t="s">
        <v>26</v>
      </c>
      <c r="B11" s="19" t="s">
        <v>27</v>
      </c>
      <c r="C11" s="20">
        <v>6</v>
      </c>
      <c r="D11" s="21" t="s">
        <v>30</v>
      </c>
      <c r="E11" s="22">
        <v>3100609</v>
      </c>
      <c r="F11" s="23" t="s">
        <v>31</v>
      </c>
      <c r="G11" s="24">
        <v>15285944.1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f>H11+I11+J11+K11+L11</f>
        <v>0</v>
      </c>
      <c r="N11" s="26">
        <f>G11-M11</f>
        <v>15285944.1</v>
      </c>
      <c r="O11" s="27">
        <v>0</v>
      </c>
    </row>
    <row r="12" spans="1:15" x14ac:dyDescent="0.25">
      <c r="A12" s="19" t="s">
        <v>26</v>
      </c>
      <c r="B12" s="19" t="s">
        <v>27</v>
      </c>
      <c r="C12" s="20">
        <v>6</v>
      </c>
      <c r="D12" s="21" t="s">
        <v>32</v>
      </c>
      <c r="E12" s="22">
        <v>3100610</v>
      </c>
      <c r="F12" s="23" t="s">
        <v>33</v>
      </c>
      <c r="G12" s="24">
        <v>2583168.11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f>H12+I12+J12+K12+L12</f>
        <v>0</v>
      </c>
      <c r="N12" s="26">
        <f>G12-M12</f>
        <v>2583168.11</v>
      </c>
      <c r="O12" s="27">
        <v>0</v>
      </c>
    </row>
    <row r="13" spans="1:15" x14ac:dyDescent="0.25">
      <c r="A13" s="19" t="s">
        <v>26</v>
      </c>
      <c r="B13" s="19" t="s">
        <v>27</v>
      </c>
      <c r="C13" s="20">
        <v>6</v>
      </c>
      <c r="D13" s="21" t="s">
        <v>34</v>
      </c>
      <c r="E13" s="22">
        <v>3100611</v>
      </c>
      <c r="F13" s="23" t="s">
        <v>35</v>
      </c>
      <c r="G13" s="24">
        <v>4102567.55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6">
        <f>H13+I13+J13+K13+L13</f>
        <v>0</v>
      </c>
      <c r="N13" s="26">
        <f>G13-M13</f>
        <v>4102567.55</v>
      </c>
      <c r="O13" s="27">
        <v>0</v>
      </c>
    </row>
    <row r="14" spans="1:15" x14ac:dyDescent="0.25">
      <c r="A14" s="19" t="s">
        <v>26</v>
      </c>
      <c r="B14" s="19" t="s">
        <v>27</v>
      </c>
      <c r="C14" s="20">
        <v>6</v>
      </c>
      <c r="D14" s="21" t="s">
        <v>36</v>
      </c>
      <c r="E14" s="22">
        <v>3100612</v>
      </c>
      <c r="F14" s="23" t="s">
        <v>37</v>
      </c>
      <c r="G14" s="24">
        <v>7827870.0899999999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f>H14+I14+J14+K14+L14</f>
        <v>0</v>
      </c>
      <c r="N14" s="26">
        <f>G14-M14</f>
        <v>7827870.0899999999</v>
      </c>
      <c r="O14" s="27">
        <v>0</v>
      </c>
    </row>
    <row r="15" spans="1:15" x14ac:dyDescent="0.25">
      <c r="A15" s="19" t="s">
        <v>26</v>
      </c>
      <c r="B15" s="19" t="s">
        <v>27</v>
      </c>
      <c r="C15" s="20">
        <v>6</v>
      </c>
      <c r="D15" s="21" t="s">
        <v>38</v>
      </c>
      <c r="E15" s="22">
        <v>3100618</v>
      </c>
      <c r="F15" s="23" t="s">
        <v>39</v>
      </c>
      <c r="G15" s="24">
        <v>17912588.25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f>H15+I15+J15+K15+L15</f>
        <v>0</v>
      </c>
      <c r="N15" s="26">
        <f>G15-M15</f>
        <v>17912588.25</v>
      </c>
      <c r="O15" s="27">
        <v>0</v>
      </c>
    </row>
    <row r="16" spans="1:15" x14ac:dyDescent="0.25">
      <c r="A16" s="19" t="s">
        <v>26</v>
      </c>
      <c r="B16" s="19" t="s">
        <v>27</v>
      </c>
      <c r="C16" s="20">
        <v>6</v>
      </c>
      <c r="D16" s="21" t="s">
        <v>40</v>
      </c>
      <c r="E16" s="22">
        <v>3100627</v>
      </c>
      <c r="F16" s="23" t="s">
        <v>41</v>
      </c>
      <c r="G16" s="24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6">
        <f>H16+I16+J16+K16+L16</f>
        <v>0</v>
      </c>
      <c r="N16" s="26">
        <f>G16-M16</f>
        <v>0</v>
      </c>
      <c r="O16" s="27">
        <v>0</v>
      </c>
    </row>
    <row r="17" spans="1:15" x14ac:dyDescent="0.25">
      <c r="A17" s="19" t="s">
        <v>26</v>
      </c>
      <c r="B17" s="19" t="s">
        <v>27</v>
      </c>
      <c r="C17" s="20">
        <v>6</v>
      </c>
      <c r="D17" s="28" t="s">
        <v>42</v>
      </c>
      <c r="E17" s="22">
        <v>3100632</v>
      </c>
      <c r="F17" s="23" t="s">
        <v>43</v>
      </c>
      <c r="G17" s="24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>
        <f>H17+I17+J17+K17+L17</f>
        <v>0</v>
      </c>
      <c r="N17" s="26">
        <f>G17-M17</f>
        <v>0</v>
      </c>
      <c r="O17" s="27">
        <v>0</v>
      </c>
    </row>
    <row r="18" spans="1:15" x14ac:dyDescent="0.25">
      <c r="A18" s="19" t="s">
        <v>26</v>
      </c>
      <c r="B18" s="19" t="s">
        <v>27</v>
      </c>
      <c r="C18" s="20">
        <v>6</v>
      </c>
      <c r="D18" s="21" t="s">
        <v>44</v>
      </c>
      <c r="E18" s="22">
        <v>3100662</v>
      </c>
      <c r="F18" s="23" t="s">
        <v>45</v>
      </c>
      <c r="G18" s="24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>
        <f>H18+I18+J18+K18+L18</f>
        <v>0</v>
      </c>
      <c r="N18" s="26">
        <f>G18-M18</f>
        <v>0</v>
      </c>
      <c r="O18" s="27">
        <v>0</v>
      </c>
    </row>
    <row r="19" spans="1:15" x14ac:dyDescent="0.25">
      <c r="A19" s="19" t="s">
        <v>26</v>
      </c>
      <c r="B19" s="19" t="s">
        <v>27</v>
      </c>
      <c r="C19" s="20">
        <v>6</v>
      </c>
      <c r="D19" s="28" t="s">
        <v>42</v>
      </c>
      <c r="E19" s="22">
        <v>4850109</v>
      </c>
      <c r="F19" s="23" t="s">
        <v>46</v>
      </c>
      <c r="G19" s="24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6">
        <f>H19+I19+J19+K19+L19</f>
        <v>0</v>
      </c>
      <c r="N19" s="26">
        <f>G19-M19</f>
        <v>0</v>
      </c>
      <c r="O19" s="27">
        <v>0</v>
      </c>
    </row>
    <row r="20" spans="1:15" x14ac:dyDescent="0.25">
      <c r="A20" s="19" t="s">
        <v>47</v>
      </c>
      <c r="B20" s="19" t="s">
        <v>48</v>
      </c>
      <c r="C20" s="20">
        <v>6</v>
      </c>
      <c r="D20" s="21" t="s">
        <v>49</v>
      </c>
      <c r="E20" s="22">
        <v>3100636</v>
      </c>
      <c r="F20" s="23" t="s">
        <v>50</v>
      </c>
      <c r="G20" s="24">
        <v>661184.29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6">
        <f>H20+I20+J20+K20+L20</f>
        <v>0</v>
      </c>
      <c r="N20" s="26">
        <f>G20-M20</f>
        <v>661184.29</v>
      </c>
      <c r="O20" s="27">
        <v>0</v>
      </c>
    </row>
    <row r="21" spans="1:15" x14ac:dyDescent="0.25">
      <c r="A21" s="19" t="s">
        <v>47</v>
      </c>
      <c r="B21" s="19" t="s">
        <v>48</v>
      </c>
      <c r="C21" s="20">
        <v>6</v>
      </c>
      <c r="D21" s="21" t="s">
        <v>51</v>
      </c>
      <c r="E21" s="22">
        <v>3100637</v>
      </c>
      <c r="F21" s="23" t="s">
        <v>52</v>
      </c>
      <c r="G21" s="24">
        <v>185427.07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6">
        <f>H21+I21+J21+K21+L21</f>
        <v>0</v>
      </c>
      <c r="N21" s="26">
        <f>G21-M21</f>
        <v>185427.07</v>
      </c>
      <c r="O21" s="27">
        <v>0</v>
      </c>
    </row>
    <row r="22" spans="1:15" x14ac:dyDescent="0.25">
      <c r="A22" s="19" t="s">
        <v>47</v>
      </c>
      <c r="B22" s="19" t="s">
        <v>48</v>
      </c>
      <c r="C22" s="20">
        <v>6</v>
      </c>
      <c r="D22" s="21" t="s">
        <v>53</v>
      </c>
      <c r="E22" s="22">
        <v>3100638</v>
      </c>
      <c r="F22" s="23" t="s">
        <v>54</v>
      </c>
      <c r="G22" s="24">
        <v>39604.660000000003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6">
        <f>H22+I22+J22+K22+L22</f>
        <v>0</v>
      </c>
      <c r="N22" s="26">
        <f>G22-M22</f>
        <v>39604.660000000003</v>
      </c>
      <c r="O22" s="27">
        <v>0</v>
      </c>
    </row>
    <row r="23" spans="1:15" x14ac:dyDescent="0.25">
      <c r="A23" s="19" t="s">
        <v>47</v>
      </c>
      <c r="B23" s="19" t="s">
        <v>48</v>
      </c>
      <c r="C23" s="20">
        <v>6</v>
      </c>
      <c r="D23" s="21" t="s">
        <v>55</v>
      </c>
      <c r="E23" s="22">
        <v>3100639</v>
      </c>
      <c r="F23" s="23" t="s">
        <v>56</v>
      </c>
      <c r="G23" s="24">
        <v>50000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6">
        <f>H23+I23+J23+K23+L23</f>
        <v>0</v>
      </c>
      <c r="N23" s="26">
        <f>G23-M23</f>
        <v>50000</v>
      </c>
      <c r="O23" s="27">
        <v>0</v>
      </c>
    </row>
    <row r="24" spans="1:15" x14ac:dyDescent="0.25">
      <c r="A24" s="19" t="s">
        <v>47</v>
      </c>
      <c r="B24" s="19" t="s">
        <v>48</v>
      </c>
      <c r="C24" s="20">
        <v>6</v>
      </c>
      <c r="D24" s="21" t="s">
        <v>57</v>
      </c>
      <c r="E24" s="22">
        <v>3100644</v>
      </c>
      <c r="F24" s="23" t="s">
        <v>58</v>
      </c>
      <c r="G24" s="24">
        <v>297102.75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6">
        <f>H24+I24+J24+K24+L24</f>
        <v>0</v>
      </c>
      <c r="N24" s="26">
        <f>G24-M24</f>
        <v>297102.75</v>
      </c>
      <c r="O24" s="27">
        <v>0</v>
      </c>
    </row>
    <row r="25" spans="1:15" x14ac:dyDescent="0.25">
      <c r="A25" s="19" t="s">
        <v>47</v>
      </c>
      <c r="B25" s="19" t="s">
        <v>48</v>
      </c>
      <c r="C25" s="20">
        <v>6</v>
      </c>
      <c r="D25" s="28" t="s">
        <v>42</v>
      </c>
      <c r="E25" s="22">
        <v>3100659</v>
      </c>
      <c r="F25" s="23" t="s">
        <v>59</v>
      </c>
      <c r="G25" s="24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6">
        <f>H25+I25+J25+K25+L25</f>
        <v>0</v>
      </c>
      <c r="N25" s="26">
        <f>G25-M25</f>
        <v>0</v>
      </c>
      <c r="O25" s="27">
        <v>0</v>
      </c>
    </row>
    <row r="26" spans="1:15" x14ac:dyDescent="0.25">
      <c r="A26" s="19" t="s">
        <v>47</v>
      </c>
      <c r="B26" s="19" t="s">
        <v>48</v>
      </c>
      <c r="C26" s="20">
        <v>6</v>
      </c>
      <c r="D26" s="21" t="s">
        <v>60</v>
      </c>
      <c r="E26" s="22">
        <v>3100660</v>
      </c>
      <c r="F26" s="23" t="s">
        <v>61</v>
      </c>
      <c r="G26" s="24">
        <v>65345.84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6">
        <f>H26+I26+J26+K26+L26</f>
        <v>0</v>
      </c>
      <c r="N26" s="26">
        <f>G26-M26</f>
        <v>65345.84</v>
      </c>
      <c r="O26" s="27">
        <v>0</v>
      </c>
    </row>
    <row r="27" spans="1:15" x14ac:dyDescent="0.25">
      <c r="A27" s="19" t="s">
        <v>47</v>
      </c>
      <c r="B27" s="19" t="s">
        <v>48</v>
      </c>
      <c r="C27" s="20">
        <v>6</v>
      </c>
      <c r="D27" s="28" t="s">
        <v>42</v>
      </c>
      <c r="E27" s="22">
        <v>4850112</v>
      </c>
      <c r="F27" s="23" t="s">
        <v>62</v>
      </c>
      <c r="G27" s="24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6">
        <f>H27+I27+J27+K27+L27</f>
        <v>0</v>
      </c>
      <c r="N27" s="26">
        <f>G27-M27</f>
        <v>0</v>
      </c>
      <c r="O27" s="27">
        <v>0</v>
      </c>
    </row>
    <row r="28" spans="1:15" x14ac:dyDescent="0.25">
      <c r="A28" s="19" t="s">
        <v>63</v>
      </c>
      <c r="B28" s="19" t="s">
        <v>64</v>
      </c>
      <c r="C28" s="20">
        <v>6</v>
      </c>
      <c r="D28" s="21" t="s">
        <v>65</v>
      </c>
      <c r="E28" s="22">
        <v>3100651</v>
      </c>
      <c r="F28" s="23" t="s">
        <v>66</v>
      </c>
      <c r="G28" s="24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6">
        <f>H28+I28+J28+K28+L28</f>
        <v>0</v>
      </c>
      <c r="N28" s="26">
        <f>G28-M28</f>
        <v>0</v>
      </c>
      <c r="O28" s="27">
        <v>0</v>
      </c>
    </row>
    <row r="29" spans="1:15" x14ac:dyDescent="0.25">
      <c r="A29" s="19" t="s">
        <v>63</v>
      </c>
      <c r="B29" s="19" t="s">
        <v>64</v>
      </c>
      <c r="C29" s="20">
        <v>6</v>
      </c>
      <c r="D29" s="28" t="s">
        <v>42</v>
      </c>
      <c r="E29" s="22">
        <v>3100652</v>
      </c>
      <c r="F29" s="23" t="s">
        <v>67</v>
      </c>
      <c r="G29" s="24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6">
        <f>H29+I29+J29+K29+L29</f>
        <v>0</v>
      </c>
      <c r="N29" s="26">
        <f>G29-M29</f>
        <v>0</v>
      </c>
      <c r="O29" s="27">
        <v>0</v>
      </c>
    </row>
    <row r="30" spans="1:15" x14ac:dyDescent="0.25">
      <c r="A30" s="19" t="s">
        <v>68</v>
      </c>
      <c r="B30" s="19" t="s">
        <v>69</v>
      </c>
      <c r="C30" s="20">
        <v>6</v>
      </c>
      <c r="D30" s="21" t="s">
        <v>70</v>
      </c>
      <c r="E30" s="22">
        <v>3100613</v>
      </c>
      <c r="F30" s="23" t="s">
        <v>71</v>
      </c>
      <c r="G30" s="24">
        <v>2877681.49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f>H30+I30+J30+K30+L30</f>
        <v>0</v>
      </c>
      <c r="N30" s="26">
        <f>G30-M30</f>
        <v>2877681.49</v>
      </c>
      <c r="O30" s="27">
        <v>0</v>
      </c>
    </row>
    <row r="31" spans="1:15" x14ac:dyDescent="0.25">
      <c r="A31" s="19" t="s">
        <v>68</v>
      </c>
      <c r="B31" s="19" t="s">
        <v>69</v>
      </c>
      <c r="C31" s="20">
        <v>6</v>
      </c>
      <c r="D31" s="21" t="s">
        <v>72</v>
      </c>
      <c r="E31" s="22">
        <v>3100614</v>
      </c>
      <c r="F31" s="23" t="s">
        <v>73</v>
      </c>
      <c r="G31" s="24">
        <v>646432.47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6">
        <f>H31+I31+J31+K31+L31</f>
        <v>0</v>
      </c>
      <c r="N31" s="26">
        <f>G31-M31</f>
        <v>646432.47</v>
      </c>
      <c r="O31" s="27">
        <v>0</v>
      </c>
    </row>
    <row r="32" spans="1:15" x14ac:dyDescent="0.25">
      <c r="A32" s="19" t="s">
        <v>68</v>
      </c>
      <c r="B32" s="19" t="s">
        <v>69</v>
      </c>
      <c r="C32" s="20">
        <v>6</v>
      </c>
      <c r="D32" s="21" t="s">
        <v>74</v>
      </c>
      <c r="E32" s="22">
        <v>3100615</v>
      </c>
      <c r="F32" s="23" t="s">
        <v>75</v>
      </c>
      <c r="G32" s="24">
        <v>111196.69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6">
        <f>H32+I32+J32+K32+L32</f>
        <v>0</v>
      </c>
      <c r="N32" s="26">
        <f>G32-M32</f>
        <v>111196.69</v>
      </c>
      <c r="O32" s="27">
        <v>0</v>
      </c>
    </row>
    <row r="33" spans="1:15" x14ac:dyDescent="0.25">
      <c r="A33" s="19" t="s">
        <v>68</v>
      </c>
      <c r="B33" s="19" t="s">
        <v>69</v>
      </c>
      <c r="C33" s="20">
        <v>6</v>
      </c>
      <c r="D33" s="21" t="s">
        <v>76</v>
      </c>
      <c r="E33" s="22">
        <v>3100616</v>
      </c>
      <c r="F33" s="23" t="s">
        <v>77</v>
      </c>
      <c r="G33" s="24">
        <v>448769.96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6">
        <f>H33+I33+J33+K33+L33</f>
        <v>0</v>
      </c>
      <c r="N33" s="26">
        <f>G33-M33</f>
        <v>448769.96</v>
      </c>
      <c r="O33" s="27">
        <v>0</v>
      </c>
    </row>
    <row r="34" spans="1:15" x14ac:dyDescent="0.25">
      <c r="A34" s="19" t="s">
        <v>68</v>
      </c>
      <c r="B34" s="19" t="s">
        <v>69</v>
      </c>
      <c r="C34" s="20">
        <v>6</v>
      </c>
      <c r="D34" s="21" t="s">
        <v>78</v>
      </c>
      <c r="E34" s="22">
        <v>3100617</v>
      </c>
      <c r="F34" s="23" t="s">
        <v>79</v>
      </c>
      <c r="G34" s="24">
        <v>590837.84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6">
        <f>H34+I34+J34+K34+L34</f>
        <v>0</v>
      </c>
      <c r="N34" s="26">
        <f>G34-M34</f>
        <v>590837.84</v>
      </c>
      <c r="O34" s="27">
        <v>0</v>
      </c>
    </row>
    <row r="35" spans="1:15" x14ac:dyDescent="0.25">
      <c r="A35" s="19" t="s">
        <v>68</v>
      </c>
      <c r="B35" s="19" t="s">
        <v>69</v>
      </c>
      <c r="C35" s="20">
        <v>6</v>
      </c>
      <c r="D35" s="21" t="s">
        <v>80</v>
      </c>
      <c r="E35" s="22">
        <v>3100619</v>
      </c>
      <c r="F35" s="23" t="s">
        <v>81</v>
      </c>
      <c r="G35" s="24">
        <v>1257903.3899999999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6">
        <f>H35+I35+J35+K35+L35</f>
        <v>0</v>
      </c>
      <c r="N35" s="26">
        <f>G35-M35</f>
        <v>1257903.3899999999</v>
      </c>
      <c r="O35" s="27">
        <v>0</v>
      </c>
    </row>
    <row r="36" spans="1:15" x14ac:dyDescent="0.25">
      <c r="A36" s="19" t="s">
        <v>68</v>
      </c>
      <c r="B36" s="19" t="s">
        <v>69</v>
      </c>
      <c r="C36" s="20">
        <v>6</v>
      </c>
      <c r="D36" s="21" t="s">
        <v>82</v>
      </c>
      <c r="E36" s="22">
        <v>3100629</v>
      </c>
      <c r="F36" s="23" t="s">
        <v>83</v>
      </c>
      <c r="G36" s="24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f>H36+I36+J36+K36+L36</f>
        <v>0</v>
      </c>
      <c r="N36" s="26">
        <f>G36-M36</f>
        <v>0</v>
      </c>
      <c r="O36" s="27">
        <v>0</v>
      </c>
    </row>
    <row r="37" spans="1:15" x14ac:dyDescent="0.25">
      <c r="A37" s="19" t="s">
        <v>68</v>
      </c>
      <c r="B37" s="19" t="s">
        <v>69</v>
      </c>
      <c r="C37" s="20">
        <v>6</v>
      </c>
      <c r="D37" s="28" t="s">
        <v>42</v>
      </c>
      <c r="E37" s="22">
        <v>3100630</v>
      </c>
      <c r="F37" s="23" t="s">
        <v>84</v>
      </c>
      <c r="G37" s="24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6">
        <f>H37+I37+J37+K37+L37</f>
        <v>0</v>
      </c>
      <c r="N37" s="26">
        <f>G37-M37</f>
        <v>0</v>
      </c>
      <c r="O37" s="27">
        <v>0</v>
      </c>
    </row>
    <row r="38" spans="1:15" x14ac:dyDescent="0.25">
      <c r="A38" s="19" t="s">
        <v>68</v>
      </c>
      <c r="B38" s="19" t="s">
        <v>69</v>
      </c>
      <c r="C38" s="20">
        <v>6</v>
      </c>
      <c r="D38" s="21" t="s">
        <v>85</v>
      </c>
      <c r="E38" s="22">
        <v>3100664</v>
      </c>
      <c r="F38" s="23" t="s">
        <v>86</v>
      </c>
      <c r="G38" s="24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6">
        <f>H38+I38+J38+K38+L38</f>
        <v>0</v>
      </c>
      <c r="N38" s="26">
        <f>G38-M38</f>
        <v>0</v>
      </c>
      <c r="O38" s="27">
        <v>0</v>
      </c>
    </row>
    <row r="39" spans="1:15" x14ac:dyDescent="0.25">
      <c r="A39" s="19" t="s">
        <v>68</v>
      </c>
      <c r="B39" s="19" t="s">
        <v>69</v>
      </c>
      <c r="C39" s="20">
        <v>6</v>
      </c>
      <c r="D39" s="28" t="s">
        <v>42</v>
      </c>
      <c r="E39" s="22">
        <v>4850101</v>
      </c>
      <c r="F39" s="23" t="s">
        <v>87</v>
      </c>
      <c r="G39" s="24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6">
        <f>H39+I39+J39+K39+L39</f>
        <v>0</v>
      </c>
      <c r="N39" s="26">
        <f>G39-M39</f>
        <v>0</v>
      </c>
      <c r="O39" s="27">
        <v>0</v>
      </c>
    </row>
    <row r="40" spans="1:15" x14ac:dyDescent="0.25">
      <c r="A40" s="19" t="s">
        <v>88</v>
      </c>
      <c r="B40" s="19" t="s">
        <v>89</v>
      </c>
      <c r="C40" s="20">
        <v>6</v>
      </c>
      <c r="D40" s="21" t="s">
        <v>90</v>
      </c>
      <c r="E40" s="22">
        <v>3100640</v>
      </c>
      <c r="F40" s="23" t="s">
        <v>91</v>
      </c>
      <c r="G40" s="24">
        <v>5562.03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6">
        <f>H40+I40+J40+K40+L40</f>
        <v>0</v>
      </c>
      <c r="N40" s="26">
        <f>G40-M40</f>
        <v>5562.03</v>
      </c>
      <c r="O40" s="27">
        <v>0</v>
      </c>
    </row>
    <row r="41" spans="1:15" x14ac:dyDescent="0.25">
      <c r="A41" s="19" t="s">
        <v>88</v>
      </c>
      <c r="B41" s="19" t="s">
        <v>89</v>
      </c>
      <c r="C41" s="20">
        <v>6</v>
      </c>
      <c r="D41" s="21" t="s">
        <v>92</v>
      </c>
      <c r="E41" s="22">
        <v>3100641</v>
      </c>
      <c r="F41" s="23" t="s">
        <v>93</v>
      </c>
      <c r="G41" s="24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6">
        <f>H41+I41+J41+K41+L41</f>
        <v>0</v>
      </c>
      <c r="N41" s="26">
        <f>G41-M41</f>
        <v>0</v>
      </c>
      <c r="O41" s="27">
        <v>0</v>
      </c>
    </row>
    <row r="42" spans="1:15" x14ac:dyDescent="0.25">
      <c r="A42" s="19" t="s">
        <v>88</v>
      </c>
      <c r="B42" s="19" t="s">
        <v>89</v>
      </c>
      <c r="C42" s="20">
        <v>6</v>
      </c>
      <c r="D42" s="21" t="s">
        <v>94</v>
      </c>
      <c r="E42" s="22">
        <v>3100642</v>
      </c>
      <c r="F42" s="23" t="s">
        <v>95</v>
      </c>
      <c r="G42" s="24">
        <v>122.33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6">
        <f>H42+I42+J42+K42+L42</f>
        <v>0</v>
      </c>
      <c r="N42" s="26">
        <f>G42-M42</f>
        <v>122.33</v>
      </c>
      <c r="O42" s="27">
        <v>0</v>
      </c>
    </row>
    <row r="43" spans="1:15" x14ac:dyDescent="0.25">
      <c r="A43" s="19" t="s">
        <v>88</v>
      </c>
      <c r="B43" s="19" t="s">
        <v>89</v>
      </c>
      <c r="C43" s="20">
        <v>6</v>
      </c>
      <c r="D43" s="21" t="s">
        <v>96</v>
      </c>
      <c r="E43" s="22">
        <v>3100643</v>
      </c>
      <c r="F43" s="23" t="s">
        <v>97</v>
      </c>
      <c r="G43" s="24">
        <v>650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6">
        <f>H43+I43+J43+K43+L43</f>
        <v>0</v>
      </c>
      <c r="N43" s="26">
        <f>G43-M43</f>
        <v>650</v>
      </c>
      <c r="O43" s="27">
        <v>0</v>
      </c>
    </row>
    <row r="44" spans="1:15" x14ac:dyDescent="0.25">
      <c r="A44" s="19" t="s">
        <v>88</v>
      </c>
      <c r="B44" s="19" t="s">
        <v>89</v>
      </c>
      <c r="C44" s="20">
        <v>6</v>
      </c>
      <c r="D44" s="21" t="s">
        <v>98</v>
      </c>
      <c r="E44" s="22">
        <v>3100645</v>
      </c>
      <c r="F44" s="23" t="s">
        <v>99</v>
      </c>
      <c r="G44" s="24">
        <v>1957.18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f>H44+I44+J44+K44+L44</f>
        <v>0</v>
      </c>
      <c r="N44" s="26">
        <f>G44-M44</f>
        <v>1957.18</v>
      </c>
      <c r="O44" s="27">
        <v>0</v>
      </c>
    </row>
    <row r="45" spans="1:15" x14ac:dyDescent="0.25">
      <c r="A45" s="19" t="s">
        <v>88</v>
      </c>
      <c r="B45" s="19" t="s">
        <v>89</v>
      </c>
      <c r="C45" s="20">
        <v>6</v>
      </c>
      <c r="D45" s="28" t="s">
        <v>42</v>
      </c>
      <c r="E45" s="22">
        <v>3100657</v>
      </c>
      <c r="F45" s="23" t="s">
        <v>100</v>
      </c>
      <c r="G45" s="24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6">
        <f>H45+I45+J45+K45+L45</f>
        <v>0</v>
      </c>
      <c r="N45" s="26">
        <f>G45-M45</f>
        <v>0</v>
      </c>
      <c r="O45" s="27">
        <v>0</v>
      </c>
    </row>
    <row r="46" spans="1:15" x14ac:dyDescent="0.25">
      <c r="A46" s="19" t="s">
        <v>88</v>
      </c>
      <c r="B46" s="19" t="s">
        <v>89</v>
      </c>
      <c r="C46" s="20">
        <v>6</v>
      </c>
      <c r="D46" s="21" t="s">
        <v>101</v>
      </c>
      <c r="E46" s="22">
        <v>3100661</v>
      </c>
      <c r="F46" s="23" t="s">
        <v>102</v>
      </c>
      <c r="G46" s="24">
        <v>256.54000000000002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6">
        <f>H46+I46+J46+K46+L46</f>
        <v>0</v>
      </c>
      <c r="N46" s="26">
        <f>G46-M46</f>
        <v>256.54000000000002</v>
      </c>
      <c r="O46" s="27">
        <v>0</v>
      </c>
    </row>
    <row r="47" spans="1:15" x14ac:dyDescent="0.25">
      <c r="A47" s="19" t="s">
        <v>88</v>
      </c>
      <c r="B47" s="19" t="s">
        <v>89</v>
      </c>
      <c r="C47" s="20">
        <v>6</v>
      </c>
      <c r="D47" s="28" t="s">
        <v>42</v>
      </c>
      <c r="E47" s="22">
        <v>4850110</v>
      </c>
      <c r="F47" s="23" t="s">
        <v>103</v>
      </c>
      <c r="G47" s="24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>
        <f>H47+I47+J47+K47+L47</f>
        <v>0</v>
      </c>
      <c r="N47" s="26">
        <f>G47-M47</f>
        <v>0</v>
      </c>
      <c r="O47" s="27">
        <v>0</v>
      </c>
    </row>
    <row r="48" spans="1:15" x14ac:dyDescent="0.25">
      <c r="A48" s="19" t="s">
        <v>104</v>
      </c>
      <c r="B48" s="19" t="s">
        <v>105</v>
      </c>
      <c r="C48" s="20">
        <v>6</v>
      </c>
      <c r="D48" s="21" t="s">
        <v>106</v>
      </c>
      <c r="E48" s="22">
        <v>3100653</v>
      </c>
      <c r="F48" s="23" t="s">
        <v>107</v>
      </c>
      <c r="G48" s="24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6">
        <f>H48+I48+J48+K48+L48</f>
        <v>0</v>
      </c>
      <c r="N48" s="26">
        <f>G48-M48</f>
        <v>0</v>
      </c>
      <c r="O48" s="27">
        <v>0</v>
      </c>
    </row>
    <row r="49" spans="1:15" x14ac:dyDescent="0.25">
      <c r="A49" s="19" t="s">
        <v>104</v>
      </c>
      <c r="B49" s="19" t="s">
        <v>105</v>
      </c>
      <c r="C49" s="20">
        <v>6</v>
      </c>
      <c r="D49" s="28" t="s">
        <v>42</v>
      </c>
      <c r="E49" s="22">
        <v>3100654</v>
      </c>
      <c r="F49" s="23" t="s">
        <v>108</v>
      </c>
      <c r="G49" s="24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6">
        <f>H49+I49+J49+K49+L49</f>
        <v>0</v>
      </c>
      <c r="N49" s="26">
        <f>G49-M49</f>
        <v>0</v>
      </c>
      <c r="O49" s="27">
        <v>0</v>
      </c>
    </row>
    <row r="50" spans="1:15" x14ac:dyDescent="0.25">
      <c r="A50" s="19" t="s">
        <v>109</v>
      </c>
      <c r="B50" s="19" t="s">
        <v>110</v>
      </c>
      <c r="C50" s="20">
        <v>6</v>
      </c>
      <c r="D50" s="21" t="s">
        <v>111</v>
      </c>
      <c r="E50" s="22">
        <v>3100620</v>
      </c>
      <c r="F50" s="23" t="s">
        <v>112</v>
      </c>
      <c r="G50" s="24">
        <v>54220687.490000002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6">
        <f>H50+I50+J50+K50+L50</f>
        <v>0</v>
      </c>
      <c r="N50" s="26">
        <f>G50-M50</f>
        <v>54220687.490000002</v>
      </c>
      <c r="O50" s="27">
        <v>0</v>
      </c>
    </row>
    <row r="51" spans="1:15" x14ac:dyDescent="0.25">
      <c r="A51" s="19" t="s">
        <v>109</v>
      </c>
      <c r="B51" s="19" t="s">
        <v>110</v>
      </c>
      <c r="C51" s="20">
        <v>6</v>
      </c>
      <c r="D51" s="21" t="s">
        <v>113</v>
      </c>
      <c r="E51" s="22">
        <v>3100623</v>
      </c>
      <c r="F51" s="23" t="s">
        <v>114</v>
      </c>
      <c r="G51" s="24">
        <v>8540445.8399999999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6">
        <f>H51+I51+J51+K51+L51</f>
        <v>0</v>
      </c>
      <c r="N51" s="26">
        <f>G51-M51</f>
        <v>8540445.8399999999</v>
      </c>
      <c r="O51" s="27">
        <v>0</v>
      </c>
    </row>
    <row r="52" spans="1:15" x14ac:dyDescent="0.25">
      <c r="A52" s="19" t="s">
        <v>109</v>
      </c>
      <c r="B52" s="19" t="s">
        <v>110</v>
      </c>
      <c r="C52" s="20">
        <v>6</v>
      </c>
      <c r="D52" s="21" t="s">
        <v>115</v>
      </c>
      <c r="E52" s="22">
        <v>3100624</v>
      </c>
      <c r="F52" s="23" t="s">
        <v>116</v>
      </c>
      <c r="G52" s="24">
        <v>5858684.4400000004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6">
        <f>H52+I52+J52+K52+L52</f>
        <v>0</v>
      </c>
      <c r="N52" s="26">
        <f>G52-M52</f>
        <v>5858684.4400000004</v>
      </c>
      <c r="O52" s="27">
        <v>0</v>
      </c>
    </row>
    <row r="53" spans="1:15" x14ac:dyDescent="0.25">
      <c r="A53" s="19" t="s">
        <v>109</v>
      </c>
      <c r="B53" s="19" t="s">
        <v>110</v>
      </c>
      <c r="C53" s="20">
        <v>6</v>
      </c>
      <c r="D53" s="28" t="s">
        <v>42</v>
      </c>
      <c r="E53" s="22">
        <v>3100625</v>
      </c>
      <c r="F53" s="23" t="s">
        <v>117</v>
      </c>
      <c r="G53" s="24">
        <v>4985521.51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6">
        <f>H53+I53+J53+K53+L53</f>
        <v>0</v>
      </c>
      <c r="N53" s="26">
        <f>G53-M53</f>
        <v>4985521.51</v>
      </c>
      <c r="O53" s="27">
        <v>0</v>
      </c>
    </row>
    <row r="54" spans="1:15" x14ac:dyDescent="0.25">
      <c r="A54" s="19" t="s">
        <v>109</v>
      </c>
      <c r="B54" s="19" t="s">
        <v>110</v>
      </c>
      <c r="C54" s="20">
        <v>6</v>
      </c>
      <c r="D54" s="21" t="s">
        <v>118</v>
      </c>
      <c r="E54" s="22">
        <v>3100626</v>
      </c>
      <c r="F54" s="23" t="s">
        <v>119</v>
      </c>
      <c r="G54" s="24">
        <v>20406222.059999999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6">
        <f>H54+I54+J54+K54+L54</f>
        <v>0</v>
      </c>
      <c r="N54" s="26">
        <f>G54-M54</f>
        <v>20406222.059999999</v>
      </c>
      <c r="O54" s="27">
        <v>0</v>
      </c>
    </row>
    <row r="55" spans="1:15" x14ac:dyDescent="0.25">
      <c r="A55" s="19" t="s">
        <v>109</v>
      </c>
      <c r="B55" s="19" t="s">
        <v>110</v>
      </c>
      <c r="C55" s="20">
        <v>6</v>
      </c>
      <c r="D55" s="21" t="s">
        <v>120</v>
      </c>
      <c r="E55" s="22">
        <v>3100628</v>
      </c>
      <c r="F55" s="23" t="s">
        <v>121</v>
      </c>
      <c r="G55" s="24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6">
        <f>H55+I55+J55+K55+L55</f>
        <v>0</v>
      </c>
      <c r="N55" s="26">
        <f>G55-M55</f>
        <v>0</v>
      </c>
      <c r="O55" s="27">
        <v>0</v>
      </c>
    </row>
    <row r="56" spans="1:15" x14ac:dyDescent="0.25">
      <c r="A56" s="19" t="s">
        <v>109</v>
      </c>
      <c r="B56" s="19" t="s">
        <v>110</v>
      </c>
      <c r="C56" s="20">
        <v>6</v>
      </c>
      <c r="D56" s="28" t="s">
        <v>42</v>
      </c>
      <c r="E56" s="22">
        <v>3100631</v>
      </c>
      <c r="F56" s="23" t="s">
        <v>122</v>
      </c>
      <c r="G56" s="24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6">
        <f>H56+I56+J56+K56+L56</f>
        <v>0</v>
      </c>
      <c r="N56" s="26">
        <f>G56-M56</f>
        <v>0</v>
      </c>
      <c r="O56" s="27">
        <v>0</v>
      </c>
    </row>
    <row r="57" spans="1:15" x14ac:dyDescent="0.25">
      <c r="A57" s="19" t="s">
        <v>109</v>
      </c>
      <c r="B57" s="19" t="s">
        <v>110</v>
      </c>
      <c r="C57" s="20">
        <v>6</v>
      </c>
      <c r="D57" s="21" t="s">
        <v>123</v>
      </c>
      <c r="E57" s="22">
        <v>3100663</v>
      </c>
      <c r="F57" s="23" t="s">
        <v>124</v>
      </c>
      <c r="G57" s="24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6">
        <f>H57+I57+J57+K57+L57</f>
        <v>0</v>
      </c>
      <c r="N57" s="26">
        <f>G57-M57</f>
        <v>0</v>
      </c>
      <c r="O57" s="27">
        <v>0</v>
      </c>
    </row>
    <row r="58" spans="1:15" x14ac:dyDescent="0.25">
      <c r="A58" s="19" t="s">
        <v>109</v>
      </c>
      <c r="B58" s="19" t="s">
        <v>110</v>
      </c>
      <c r="C58" s="20">
        <v>6</v>
      </c>
      <c r="D58" s="28" t="s">
        <v>42</v>
      </c>
      <c r="E58" s="22">
        <v>4850102</v>
      </c>
      <c r="F58" s="23" t="s">
        <v>125</v>
      </c>
      <c r="G58" s="24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f>H58+I58+J58+K58+L58</f>
        <v>0</v>
      </c>
      <c r="N58" s="26">
        <f>G58-M58</f>
        <v>0</v>
      </c>
      <c r="O58" s="27">
        <v>0</v>
      </c>
    </row>
    <row r="59" spans="1:15" x14ac:dyDescent="0.25">
      <c r="A59" s="19" t="s">
        <v>126</v>
      </c>
      <c r="B59" s="19" t="s">
        <v>127</v>
      </c>
      <c r="C59" s="20">
        <v>6</v>
      </c>
      <c r="D59" s="21" t="s">
        <v>128</v>
      </c>
      <c r="E59" s="22">
        <v>3100646</v>
      </c>
      <c r="F59" s="23" t="s">
        <v>129</v>
      </c>
      <c r="G59" s="24">
        <v>2656142.1800000002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6">
        <f>H59+I59+J59+K59+L59</f>
        <v>0</v>
      </c>
      <c r="N59" s="26">
        <f>G59-M59</f>
        <v>2656142.1800000002</v>
      </c>
      <c r="O59" s="27">
        <v>0</v>
      </c>
    </row>
    <row r="60" spans="1:15" x14ac:dyDescent="0.25">
      <c r="A60" s="19" t="s">
        <v>126</v>
      </c>
      <c r="B60" s="19" t="s">
        <v>127</v>
      </c>
      <c r="C60" s="20">
        <v>6</v>
      </c>
      <c r="D60" s="21" t="s">
        <v>130</v>
      </c>
      <c r="E60" s="22">
        <v>3100647</v>
      </c>
      <c r="F60" s="23" t="s">
        <v>131</v>
      </c>
      <c r="G60" s="24">
        <v>75613.81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6">
        <f>H60+I60+J60+K60+L60</f>
        <v>0</v>
      </c>
      <c r="N60" s="26">
        <f>G60-M60</f>
        <v>75613.81</v>
      </c>
      <c r="O60" s="27">
        <v>0</v>
      </c>
    </row>
    <row r="61" spans="1:15" x14ac:dyDescent="0.25">
      <c r="A61" s="19" t="s">
        <v>126</v>
      </c>
      <c r="B61" s="19" t="s">
        <v>127</v>
      </c>
      <c r="C61" s="20">
        <v>6</v>
      </c>
      <c r="D61" s="21" t="s">
        <v>132</v>
      </c>
      <c r="E61" s="22">
        <v>3100648</v>
      </c>
      <c r="F61" s="23" t="s">
        <v>133</v>
      </c>
      <c r="G61" s="24">
        <v>393221.82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6">
        <f>H61+I61+J61+K61+L61</f>
        <v>0</v>
      </c>
      <c r="N61" s="26">
        <f>G61-M61</f>
        <v>393221.82</v>
      </c>
      <c r="O61" s="27">
        <v>0</v>
      </c>
    </row>
    <row r="62" spans="1:15" x14ac:dyDescent="0.25">
      <c r="A62" s="19" t="s">
        <v>126</v>
      </c>
      <c r="B62" s="19" t="s">
        <v>127</v>
      </c>
      <c r="C62" s="20">
        <v>6</v>
      </c>
      <c r="D62" s="28" t="s">
        <v>42</v>
      </c>
      <c r="E62" s="22">
        <v>3100649</v>
      </c>
      <c r="F62" s="23" t="s">
        <v>134</v>
      </c>
      <c r="G62" s="24">
        <v>252041.84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6">
        <f>H62+I62+J62+K62+L62</f>
        <v>0</v>
      </c>
      <c r="N62" s="26">
        <f>G62-M62</f>
        <v>252041.84</v>
      </c>
      <c r="O62" s="27">
        <v>0</v>
      </c>
    </row>
    <row r="63" spans="1:15" x14ac:dyDescent="0.25">
      <c r="A63" s="19" t="s">
        <v>126</v>
      </c>
      <c r="B63" s="19" t="s">
        <v>127</v>
      </c>
      <c r="C63" s="20">
        <v>6</v>
      </c>
      <c r="D63" s="21" t="s">
        <v>135</v>
      </c>
      <c r="E63" s="22">
        <v>3100650</v>
      </c>
      <c r="F63" s="23" t="s">
        <v>136</v>
      </c>
      <c r="G63" s="24">
        <v>1007481.38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6">
        <f>H63+I63+J63+K63+L63</f>
        <v>0</v>
      </c>
      <c r="N63" s="26">
        <f>G63-M63</f>
        <v>1007481.38</v>
      </c>
      <c r="O63" s="27">
        <v>0</v>
      </c>
    </row>
    <row r="64" spans="1:15" x14ac:dyDescent="0.25">
      <c r="A64" s="19" t="s">
        <v>126</v>
      </c>
      <c r="B64" s="19" t="s">
        <v>127</v>
      </c>
      <c r="C64" s="20">
        <v>6</v>
      </c>
      <c r="D64" s="28" t="s">
        <v>42</v>
      </c>
      <c r="E64" s="22">
        <v>3100658</v>
      </c>
      <c r="F64" s="23" t="s">
        <v>137</v>
      </c>
      <c r="G64" s="24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f>H64+I64+J64+K64+L64</f>
        <v>0</v>
      </c>
      <c r="N64" s="26">
        <f>G64-M64</f>
        <v>0</v>
      </c>
      <c r="O64" s="27">
        <v>0</v>
      </c>
    </row>
    <row r="65" spans="1:15" x14ac:dyDescent="0.25">
      <c r="A65" s="19" t="s">
        <v>126</v>
      </c>
      <c r="B65" s="19" t="s">
        <v>127</v>
      </c>
      <c r="C65" s="20">
        <v>6</v>
      </c>
      <c r="D65" s="28" t="s">
        <v>42</v>
      </c>
      <c r="E65" s="22">
        <v>4850111</v>
      </c>
      <c r="F65" s="23" t="s">
        <v>138</v>
      </c>
      <c r="G65" s="24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6">
        <f>H65+I65+J65+K65+L65</f>
        <v>0</v>
      </c>
      <c r="N65" s="26">
        <f>G65-M65</f>
        <v>0</v>
      </c>
      <c r="O65" s="27">
        <v>0</v>
      </c>
    </row>
    <row r="66" spans="1:15" x14ac:dyDescent="0.25">
      <c r="A66" s="19" t="s">
        <v>139</v>
      </c>
      <c r="B66" s="19" t="s">
        <v>140</v>
      </c>
      <c r="C66" s="20">
        <v>6</v>
      </c>
      <c r="D66" s="21" t="s">
        <v>141</v>
      </c>
      <c r="E66" s="22">
        <v>3100655</v>
      </c>
      <c r="F66" s="23" t="s">
        <v>142</v>
      </c>
      <c r="G66" s="24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6">
        <f>H66+I66+J66+K66+L66</f>
        <v>0</v>
      </c>
      <c r="N66" s="26">
        <f>G66-M66</f>
        <v>0</v>
      </c>
      <c r="O66" s="27">
        <v>0</v>
      </c>
    </row>
    <row r="67" spans="1:15" x14ac:dyDescent="0.25">
      <c r="A67" s="19" t="s">
        <v>139</v>
      </c>
      <c r="B67" s="19" t="s">
        <v>140</v>
      </c>
      <c r="C67" s="20">
        <v>6</v>
      </c>
      <c r="D67" s="21" t="s">
        <v>143</v>
      </c>
      <c r="E67" s="22">
        <v>3100656</v>
      </c>
      <c r="F67" s="23" t="s">
        <v>144</v>
      </c>
      <c r="G67" s="24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6">
        <f>H67+I67+J67+K67+L67</f>
        <v>0</v>
      </c>
      <c r="N67" s="26">
        <f>G67-M67</f>
        <v>0</v>
      </c>
      <c r="O67" s="27">
        <v>0</v>
      </c>
    </row>
    <row r="68" spans="1:15" x14ac:dyDescent="0.25">
      <c r="A68" s="14" t="s">
        <v>145</v>
      </c>
      <c r="B68" s="14" t="s">
        <v>146</v>
      </c>
      <c r="C68" s="15">
        <v>6</v>
      </c>
      <c r="D68" s="16" t="s">
        <v>2</v>
      </c>
      <c r="E68" s="29" t="s">
        <v>2</v>
      </c>
      <c r="F68" s="29" t="s">
        <v>2</v>
      </c>
      <c r="G68" s="30" t="s">
        <v>2</v>
      </c>
      <c r="H68" s="18" t="s">
        <v>2</v>
      </c>
      <c r="I68" s="18" t="s">
        <v>2</v>
      </c>
      <c r="J68" s="18" t="s">
        <v>2</v>
      </c>
      <c r="K68" s="18" t="s">
        <v>2</v>
      </c>
      <c r="L68" s="18" t="s">
        <v>2</v>
      </c>
      <c r="M68" s="31" t="e">
        <f>H68+I68+J68+K68+L68</f>
        <v>#VALUE!</v>
      </c>
      <c r="N68" s="18" t="s">
        <v>2</v>
      </c>
      <c r="O68" s="18" t="s">
        <v>2</v>
      </c>
    </row>
    <row r="69" spans="1:15" x14ac:dyDescent="0.25">
      <c r="A69" s="19" t="s">
        <v>145</v>
      </c>
      <c r="B69" s="19" t="s">
        <v>146</v>
      </c>
      <c r="C69" s="20">
        <v>6</v>
      </c>
      <c r="D69" s="21" t="s">
        <v>147</v>
      </c>
      <c r="E69" s="23">
        <v>3101615</v>
      </c>
      <c r="F69" s="23" t="s">
        <v>148</v>
      </c>
      <c r="G69" s="32">
        <v>2567859.4</v>
      </c>
      <c r="H69" s="33">
        <v>1986466.24</v>
      </c>
      <c r="I69" s="33">
        <v>188943.38</v>
      </c>
      <c r="J69" s="33">
        <v>291872.42</v>
      </c>
      <c r="K69" s="33">
        <v>100577.36</v>
      </c>
      <c r="L69" s="33">
        <v>0</v>
      </c>
      <c r="M69" s="26">
        <f>H69+I69+J69+K69+L69</f>
        <v>2567859.4</v>
      </c>
      <c r="N69" s="9">
        <f>G69-M69</f>
        <v>0</v>
      </c>
      <c r="O69" s="34">
        <v>0</v>
      </c>
    </row>
    <row r="70" spans="1:15" x14ac:dyDescent="0.25">
      <c r="A70" s="8">
        <v>0</v>
      </c>
      <c r="B70" s="8">
        <v>0</v>
      </c>
      <c r="C70" s="35" t="s">
        <v>42</v>
      </c>
      <c r="D70" s="35" t="s">
        <v>42</v>
      </c>
      <c r="E70" s="36" t="s">
        <v>149</v>
      </c>
      <c r="F70" s="36" t="s">
        <v>150</v>
      </c>
      <c r="G70" s="9">
        <f>G8+G10+G11+G12+G13+G14+G15+G16+G17+G18+G19+G20+G21+G22+G23+G24+G25+G26+G27+G28+G29+G30+G31+G32+G33+G34+G35+G36+G37+G38+G39+G40+G41+G42+G43+G44+G45+G46+G47+G48+G49+G50+G51+G52+G53+G54+G55+G56+G57+G58+G59+G60+G61+G62+G63+G64+G65+G66+G67+G69</f>
        <v>185792498.99000001</v>
      </c>
      <c r="H70" s="33">
        <v>142171580.75</v>
      </c>
      <c r="I70" s="33">
        <v>20413665.600000001</v>
      </c>
      <c r="J70" s="33">
        <v>13828217.220000001</v>
      </c>
      <c r="K70" s="33">
        <v>6811176.0199999996</v>
      </c>
      <c r="L70" s="33">
        <v>0</v>
      </c>
      <c r="M70" s="31">
        <v>0</v>
      </c>
      <c r="N70" s="18">
        <v>0</v>
      </c>
      <c r="O70" s="34">
        <v>0</v>
      </c>
    </row>
    <row r="71" spans="1:15" x14ac:dyDescent="0.25">
      <c r="A71" s="8">
        <v>0</v>
      </c>
      <c r="B71" s="8">
        <v>0</v>
      </c>
      <c r="C71" s="35" t="s">
        <v>42</v>
      </c>
      <c r="D71" s="35" t="s">
        <v>42</v>
      </c>
      <c r="E71" s="36" t="s">
        <v>151</v>
      </c>
      <c r="F71" s="36" t="s">
        <v>152</v>
      </c>
      <c r="G71" s="9">
        <f>G70</f>
        <v>185792498.99000001</v>
      </c>
      <c r="H71" s="9">
        <f>H8+H10+H11+H12+H13+H14+H15+H16+H17+H18+H19+H20+H21+H22+H23+H24+H25+H26+H27+H28+H29+H30+H31+H32+H33+H34+H35+H36+H37+H38+H39+H40+H41+H42+H43+H44+H45+H46+H47+H48+H49+H50+H51+H52+H53+H54+H55+H56+H57+H58+H59+H60+H61+H62+H63+H64+H65+H66+H67+H69+H70</f>
        <v>144158046.99000001</v>
      </c>
      <c r="I71" s="9">
        <f>I8+I10+I11+I12+I13+I14+I15+I16+I17+I18+I19+I20+I21+I22+I23+I24+I25+I26+I27+I28+I29+I30+I31+I32+I33+I34+I35+I36+I37+I38+I39+I40+I41+I42+I43+I44+I45+I46+I47+I48+I49+I50+I51+I52+I53+I54+I55+I56+I57+I58+I59+I60+I61+I62+I63+I64+I65+I66+I67+I69+I70</f>
        <v>20602608.98</v>
      </c>
      <c r="J71" s="9">
        <f>J8+J10+J11+J12+J13+J14+J15+J16+J17+J18+J19+J20+J21+J22+J23+J24+J25+J26+J27+J28+J29+J30+J31+J32+J33+J34+J35+J36+J37+J38+J39+J40+J41+J42+J43+J44+J45+J46+J47+J48+J49+J50+J51+J52+J53+J54+J55+J56+J57+J58+J59+J60+J61+J62+J63+J64+J65+J66+J67+J69+J70</f>
        <v>14120089.640000001</v>
      </c>
      <c r="K71" s="9">
        <f>K8+K10+K11+K12+K13+K14+K15+K16+K17+K18+K19+K20+K21+K22+K23+K24+K25+K26+K27+K28+K29+K30+K31+K32+K33+K34+K35+K36+K37+K38+K39+K40+K41+K42+K43+K44+K45+K46+K47+K48+K49+K50+K51+K52+K53+K54+K55+K56+K57+K58+K59+K60+K61+K62+K63+K64+K65+K66+K67+K69+K70</f>
        <v>6911753.3799999999</v>
      </c>
      <c r="L71" s="9">
        <f>L8+L10+L11+L12+L13+L14+L15+L16+L17+L18+L19+L20+L21+L22+L23+L24+L25+L26+L27+L28+L29+L30+L31+L32+L33+L34+L35+L36+L37+L38+L39+L40+L41+L42+L43+L44+L45+L46+L47+L48+L49+L50+L51+L52+L53+L54+L55+L56+L57+L58+L59+L60+L61+L62+L63+L64+L65+L66+L67+L69+L70</f>
        <v>0</v>
      </c>
      <c r="M71" s="26">
        <f>H71+I71+J71+K71+L71</f>
        <v>185792498.99000001</v>
      </c>
      <c r="N71" s="9">
        <f>G71-M71</f>
        <v>0</v>
      </c>
      <c r="O71" s="9">
        <f>O8+O10+O11+O12+O13+O14+O15+O16+O17+O18+O19+O20+O21+O22+O23+O24+O25+O26+O27+O28+O29+O30+O31+O32+O33+O34+O35+O36+O37+O38+O39+O40+O41+O42+O43+O44+O45+O46+O47+O48+O49+O50+O51+O52+O53+O54+O55+O56+O57+O58+O59+O60+O61+O62+O63+O64+O65+O66+O67+O69+O70</f>
        <v>0</v>
      </c>
    </row>
    <row r="72" spans="1:15" x14ac:dyDescent="0.25">
      <c r="A72" s="14" t="s">
        <v>153</v>
      </c>
      <c r="B72" s="14" t="s">
        <v>154</v>
      </c>
      <c r="C72" s="37">
        <v>7</v>
      </c>
      <c r="D72" s="16" t="s">
        <v>2</v>
      </c>
      <c r="E72" s="17" t="s">
        <v>2</v>
      </c>
      <c r="F72" s="17" t="s">
        <v>2</v>
      </c>
      <c r="G72" s="18" t="s">
        <v>2</v>
      </c>
      <c r="H72" s="18" t="s">
        <v>2</v>
      </c>
      <c r="I72" s="18" t="s">
        <v>2</v>
      </c>
      <c r="J72" s="18" t="s">
        <v>2</v>
      </c>
      <c r="K72" s="18" t="s">
        <v>2</v>
      </c>
      <c r="L72" s="18" t="s">
        <v>2</v>
      </c>
      <c r="M72" s="18" t="s">
        <v>2</v>
      </c>
      <c r="N72" s="18" t="s">
        <v>2</v>
      </c>
      <c r="O72" s="18" t="s">
        <v>2</v>
      </c>
    </row>
    <row r="73" spans="1:15" x14ac:dyDescent="0.25">
      <c r="A73" s="19" t="s">
        <v>155</v>
      </c>
      <c r="B73" s="19" t="s">
        <v>156</v>
      </c>
      <c r="C73" s="21">
        <v>7</v>
      </c>
      <c r="D73" s="21" t="s">
        <v>157</v>
      </c>
      <c r="E73" s="23">
        <v>3100707</v>
      </c>
      <c r="F73" s="23" t="s">
        <v>158</v>
      </c>
      <c r="G73" s="32">
        <v>96647.23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9">
        <f>H73+I73+J73+K73+L73</f>
        <v>0</v>
      </c>
      <c r="N73" s="9">
        <f>G73-M73</f>
        <v>96647.23</v>
      </c>
      <c r="O73" s="34">
        <v>0</v>
      </c>
    </row>
    <row r="74" spans="1:15" x14ac:dyDescent="0.25">
      <c r="A74" s="19" t="s">
        <v>155</v>
      </c>
      <c r="B74" s="19" t="s">
        <v>156</v>
      </c>
      <c r="C74" s="21">
        <v>7</v>
      </c>
      <c r="D74" s="21" t="s">
        <v>159</v>
      </c>
      <c r="E74" s="23">
        <v>3100708</v>
      </c>
      <c r="F74" s="23" t="s">
        <v>160</v>
      </c>
      <c r="G74" s="32">
        <v>21104.57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9">
        <f>H74+I74+J74+K74+L74</f>
        <v>0</v>
      </c>
      <c r="N74" s="9">
        <f>G74-M74</f>
        <v>21104.57</v>
      </c>
      <c r="O74" s="34">
        <v>0</v>
      </c>
    </row>
    <row r="75" spans="1:15" x14ac:dyDescent="0.25">
      <c r="A75" s="19" t="s">
        <v>155</v>
      </c>
      <c r="B75" s="19" t="s">
        <v>156</v>
      </c>
      <c r="C75" s="21">
        <v>7</v>
      </c>
      <c r="D75" s="21" t="s">
        <v>161</v>
      </c>
      <c r="E75" s="23">
        <v>3100709</v>
      </c>
      <c r="F75" s="23" t="s">
        <v>162</v>
      </c>
      <c r="G75" s="32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9">
        <f>H75+I75+J75+K75+L75</f>
        <v>0</v>
      </c>
      <c r="N75" s="9">
        <f>G75-M75</f>
        <v>0</v>
      </c>
      <c r="O75" s="34">
        <v>0</v>
      </c>
    </row>
    <row r="76" spans="1:15" x14ac:dyDescent="0.25">
      <c r="A76" s="19" t="s">
        <v>155</v>
      </c>
      <c r="B76" s="19" t="s">
        <v>156</v>
      </c>
      <c r="C76" s="21">
        <v>7</v>
      </c>
      <c r="D76" s="28" t="s">
        <v>42</v>
      </c>
      <c r="E76" s="23">
        <v>3100710</v>
      </c>
      <c r="F76" s="23" t="s">
        <v>163</v>
      </c>
      <c r="G76" s="32">
        <v>20313.77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9">
        <f>H76+I76+J76+K76+L76</f>
        <v>0</v>
      </c>
      <c r="N76" s="9">
        <f>G76-M76</f>
        <v>20313.77</v>
      </c>
      <c r="O76" s="34">
        <v>0</v>
      </c>
    </row>
    <row r="77" spans="1:15" x14ac:dyDescent="0.25">
      <c r="A77" s="19" t="s">
        <v>155</v>
      </c>
      <c r="B77" s="19" t="s">
        <v>156</v>
      </c>
      <c r="C77" s="21">
        <v>7</v>
      </c>
      <c r="D77" s="21" t="s">
        <v>164</v>
      </c>
      <c r="E77" s="23">
        <v>3100711</v>
      </c>
      <c r="F77" s="23" t="s">
        <v>165</v>
      </c>
      <c r="G77" s="32">
        <v>38358.980000000003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9">
        <f>H77+I77+J77+K77+L77</f>
        <v>0</v>
      </c>
      <c r="N77" s="9">
        <f>G77-M77</f>
        <v>38358.980000000003</v>
      </c>
      <c r="O77" s="34">
        <v>0</v>
      </c>
    </row>
    <row r="78" spans="1:15" x14ac:dyDescent="0.25">
      <c r="A78" s="19" t="s">
        <v>155</v>
      </c>
      <c r="B78" s="19" t="s">
        <v>156</v>
      </c>
      <c r="C78" s="21">
        <v>7</v>
      </c>
      <c r="D78" s="21" t="s">
        <v>166</v>
      </c>
      <c r="E78" s="23">
        <v>3100717</v>
      </c>
      <c r="F78" s="23" t="s">
        <v>167</v>
      </c>
      <c r="G78" s="32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9">
        <f>H78+I78+J78+K78+L78</f>
        <v>0</v>
      </c>
      <c r="N78" s="9">
        <f>G78-M78</f>
        <v>0</v>
      </c>
      <c r="O78" s="34">
        <v>0</v>
      </c>
    </row>
    <row r="79" spans="1:15" x14ac:dyDescent="0.25">
      <c r="A79" s="19" t="s">
        <v>155</v>
      </c>
      <c r="B79" s="19" t="s">
        <v>156</v>
      </c>
      <c r="C79" s="21">
        <v>7</v>
      </c>
      <c r="D79" s="28" t="s">
        <v>42</v>
      </c>
      <c r="E79" s="23">
        <v>3100719</v>
      </c>
      <c r="F79" s="23" t="s">
        <v>168</v>
      </c>
      <c r="G79" s="32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9">
        <f>H79+I79+J79+K79+L79</f>
        <v>0</v>
      </c>
      <c r="N79" s="9">
        <f>G79-M79</f>
        <v>0</v>
      </c>
      <c r="O79" s="34">
        <v>0</v>
      </c>
    </row>
    <row r="80" spans="1:15" x14ac:dyDescent="0.25">
      <c r="A80" s="19" t="s">
        <v>155</v>
      </c>
      <c r="B80" s="19" t="s">
        <v>156</v>
      </c>
      <c r="C80" s="21">
        <v>7</v>
      </c>
      <c r="D80" s="21" t="s">
        <v>169</v>
      </c>
      <c r="E80" s="23">
        <v>3100740</v>
      </c>
      <c r="F80" s="23" t="s">
        <v>170</v>
      </c>
      <c r="G80" s="32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9">
        <f>H80+I80+J80+K80+L80</f>
        <v>0</v>
      </c>
      <c r="N80" s="9">
        <f>G80-M80</f>
        <v>0</v>
      </c>
      <c r="O80" s="34">
        <v>0</v>
      </c>
    </row>
    <row r="81" spans="1:15" x14ac:dyDescent="0.25">
      <c r="A81" s="19" t="s">
        <v>155</v>
      </c>
      <c r="B81" s="19" t="s">
        <v>156</v>
      </c>
      <c r="C81" s="21">
        <v>7</v>
      </c>
      <c r="D81" s="28" t="s">
        <v>42</v>
      </c>
      <c r="E81" s="23">
        <v>4850103</v>
      </c>
      <c r="F81" s="23" t="s">
        <v>171</v>
      </c>
      <c r="G81" s="32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9">
        <f>H81+I81+J81+K81+L81</f>
        <v>0</v>
      </c>
      <c r="N81" s="9">
        <f>G81-M81</f>
        <v>0</v>
      </c>
      <c r="O81" s="34">
        <v>0</v>
      </c>
    </row>
    <row r="82" spans="1:15" x14ac:dyDescent="0.25">
      <c r="A82" s="19" t="s">
        <v>172</v>
      </c>
      <c r="B82" s="19" t="s">
        <v>173</v>
      </c>
      <c r="C82" s="21">
        <v>7</v>
      </c>
      <c r="D82" s="21" t="s">
        <v>174</v>
      </c>
      <c r="E82" s="23">
        <v>3100722</v>
      </c>
      <c r="F82" s="23" t="s">
        <v>175</v>
      </c>
      <c r="G82" s="32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9">
        <f>H82+I82+J82+K82+L82</f>
        <v>0</v>
      </c>
      <c r="N82" s="9">
        <f>G82-M82</f>
        <v>0</v>
      </c>
      <c r="O82" s="34">
        <v>0</v>
      </c>
    </row>
    <row r="83" spans="1:15" x14ac:dyDescent="0.25">
      <c r="A83" s="19" t="s">
        <v>172</v>
      </c>
      <c r="B83" s="19" t="s">
        <v>173</v>
      </c>
      <c r="C83" s="21">
        <v>7</v>
      </c>
      <c r="D83" s="21" t="s">
        <v>176</v>
      </c>
      <c r="E83" s="23">
        <v>3100723</v>
      </c>
      <c r="F83" s="23" t="s">
        <v>177</v>
      </c>
      <c r="G83" s="32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9">
        <f>H83+I83+J83+K83+L83</f>
        <v>0</v>
      </c>
      <c r="N83" s="9">
        <f>G83-M83</f>
        <v>0</v>
      </c>
      <c r="O83" s="34">
        <v>0</v>
      </c>
    </row>
    <row r="84" spans="1:15" x14ac:dyDescent="0.25">
      <c r="A84" s="19" t="s">
        <v>172</v>
      </c>
      <c r="B84" s="19" t="s">
        <v>173</v>
      </c>
      <c r="C84" s="21">
        <v>7</v>
      </c>
      <c r="D84" s="21" t="s">
        <v>178</v>
      </c>
      <c r="E84" s="23">
        <v>3100724</v>
      </c>
      <c r="F84" s="23" t="s">
        <v>179</v>
      </c>
      <c r="G84" s="32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9">
        <f>H84+I84+J84+K84+L84</f>
        <v>0</v>
      </c>
      <c r="N84" s="9">
        <f>G84-M84</f>
        <v>0</v>
      </c>
      <c r="O84" s="34">
        <v>0</v>
      </c>
    </row>
    <row r="85" spans="1:15" x14ac:dyDescent="0.25">
      <c r="A85" s="19" t="s">
        <v>172</v>
      </c>
      <c r="B85" s="19" t="s">
        <v>173</v>
      </c>
      <c r="C85" s="21">
        <v>7</v>
      </c>
      <c r="D85" s="28" t="s">
        <v>42</v>
      </c>
      <c r="E85" s="23">
        <v>3100725</v>
      </c>
      <c r="F85" s="23" t="s">
        <v>180</v>
      </c>
      <c r="G85" s="32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9">
        <f>H85+I85+J85+K85+L85</f>
        <v>0</v>
      </c>
      <c r="N85" s="9">
        <f>G85-M85</f>
        <v>0</v>
      </c>
      <c r="O85" s="34">
        <v>0</v>
      </c>
    </row>
    <row r="86" spans="1:15" x14ac:dyDescent="0.25">
      <c r="A86" s="19" t="s">
        <v>172</v>
      </c>
      <c r="B86" s="19" t="s">
        <v>173</v>
      </c>
      <c r="C86" s="21">
        <v>7</v>
      </c>
      <c r="D86" s="21" t="s">
        <v>181</v>
      </c>
      <c r="E86" s="23">
        <v>3100726</v>
      </c>
      <c r="F86" s="23" t="s">
        <v>182</v>
      </c>
      <c r="G86" s="32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9">
        <f>H86+I86+J86+K86+L86</f>
        <v>0</v>
      </c>
      <c r="N86" s="9">
        <f>G86-M86</f>
        <v>0</v>
      </c>
      <c r="O86" s="34">
        <v>0</v>
      </c>
    </row>
    <row r="87" spans="1:15" x14ac:dyDescent="0.25">
      <c r="A87" s="19" t="s">
        <v>172</v>
      </c>
      <c r="B87" s="19" t="s">
        <v>173</v>
      </c>
      <c r="C87" s="21">
        <v>7</v>
      </c>
      <c r="D87" s="28" t="s">
        <v>42</v>
      </c>
      <c r="E87" s="23">
        <v>3100738</v>
      </c>
      <c r="F87" s="23" t="s">
        <v>183</v>
      </c>
      <c r="G87" s="32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9">
        <f>H87+I87+J87+K87+L87</f>
        <v>0</v>
      </c>
      <c r="N87" s="9">
        <f>G87-M87</f>
        <v>0</v>
      </c>
      <c r="O87" s="34">
        <v>0</v>
      </c>
    </row>
    <row r="88" spans="1:15" x14ac:dyDescent="0.25">
      <c r="A88" s="19" t="s">
        <v>172</v>
      </c>
      <c r="B88" s="19" t="s">
        <v>173</v>
      </c>
      <c r="C88" s="21">
        <v>7</v>
      </c>
      <c r="D88" s="28" t="s">
        <v>42</v>
      </c>
      <c r="E88" s="23">
        <v>4850113</v>
      </c>
      <c r="F88" s="23" t="s">
        <v>184</v>
      </c>
      <c r="G88" s="32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9">
        <f>H88+I88+J88+K88+L88</f>
        <v>0</v>
      </c>
      <c r="N88" s="9">
        <f>G88-M88</f>
        <v>0</v>
      </c>
      <c r="O88" s="34">
        <v>0</v>
      </c>
    </row>
    <row r="89" spans="1:15" x14ac:dyDescent="0.25">
      <c r="A89" s="19" t="s">
        <v>185</v>
      </c>
      <c r="B89" s="19" t="s">
        <v>186</v>
      </c>
      <c r="C89" s="21">
        <v>7</v>
      </c>
      <c r="D89" s="21" t="s">
        <v>187</v>
      </c>
      <c r="E89" s="23">
        <v>3100732</v>
      </c>
      <c r="F89" s="23" t="s">
        <v>188</v>
      </c>
      <c r="G89" s="32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9">
        <f>H89+I89+J89+K89+L89</f>
        <v>0</v>
      </c>
      <c r="N89" s="9">
        <f>G89-M89</f>
        <v>0</v>
      </c>
      <c r="O89" s="34">
        <v>0</v>
      </c>
    </row>
    <row r="90" spans="1:15" x14ac:dyDescent="0.25">
      <c r="A90" s="19" t="s">
        <v>185</v>
      </c>
      <c r="B90" s="19" t="s">
        <v>186</v>
      </c>
      <c r="C90" s="21">
        <v>7</v>
      </c>
      <c r="D90" s="28" t="s">
        <v>42</v>
      </c>
      <c r="E90" s="23">
        <v>3100733</v>
      </c>
      <c r="F90" s="23" t="s">
        <v>189</v>
      </c>
      <c r="G90" s="32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9">
        <f>H90+I90+J90+K90+L90</f>
        <v>0</v>
      </c>
      <c r="N90" s="9">
        <f>G90-M90</f>
        <v>0</v>
      </c>
      <c r="O90" s="34">
        <v>0</v>
      </c>
    </row>
    <row r="91" spans="1:15" x14ac:dyDescent="0.25">
      <c r="A91" s="19" t="s">
        <v>190</v>
      </c>
      <c r="B91" s="19" t="s">
        <v>191</v>
      </c>
      <c r="C91" s="21">
        <v>7</v>
      </c>
      <c r="D91" s="21" t="s">
        <v>192</v>
      </c>
      <c r="E91" s="23">
        <v>3100712</v>
      </c>
      <c r="F91" s="23" t="s">
        <v>193</v>
      </c>
      <c r="G91" s="32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9">
        <f>H91+I91+J91+K91+L91</f>
        <v>0</v>
      </c>
      <c r="N91" s="9">
        <f>G91-M91</f>
        <v>0</v>
      </c>
      <c r="O91" s="34">
        <v>0</v>
      </c>
    </row>
    <row r="92" spans="1:15" x14ac:dyDescent="0.25">
      <c r="A92" s="19" t="s">
        <v>190</v>
      </c>
      <c r="B92" s="19" t="s">
        <v>191</v>
      </c>
      <c r="C92" s="21">
        <v>7</v>
      </c>
      <c r="D92" s="21" t="s">
        <v>194</v>
      </c>
      <c r="E92" s="23">
        <v>3100713</v>
      </c>
      <c r="F92" s="23" t="s">
        <v>195</v>
      </c>
      <c r="G92" s="32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9">
        <f>H92+I92+J92+K92+L92</f>
        <v>0</v>
      </c>
      <c r="N92" s="9">
        <f>G92-M92</f>
        <v>0</v>
      </c>
      <c r="O92" s="34">
        <v>0</v>
      </c>
    </row>
    <row r="93" spans="1:15" x14ac:dyDescent="0.25">
      <c r="A93" s="19" t="s">
        <v>190</v>
      </c>
      <c r="B93" s="19" t="s">
        <v>191</v>
      </c>
      <c r="C93" s="21">
        <v>7</v>
      </c>
      <c r="D93" s="21" t="s">
        <v>196</v>
      </c>
      <c r="E93" s="23">
        <v>3100714</v>
      </c>
      <c r="F93" s="23" t="s">
        <v>197</v>
      </c>
      <c r="G93" s="32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9">
        <f>H93+I93+J93+K93+L93</f>
        <v>0</v>
      </c>
      <c r="N93" s="9">
        <f>G93-M93</f>
        <v>0</v>
      </c>
      <c r="O93" s="34">
        <v>0</v>
      </c>
    </row>
    <row r="94" spans="1:15" x14ac:dyDescent="0.25">
      <c r="A94" s="19" t="s">
        <v>190</v>
      </c>
      <c r="B94" s="19" t="s">
        <v>191</v>
      </c>
      <c r="C94" s="21">
        <v>7</v>
      </c>
      <c r="D94" s="28" t="s">
        <v>42</v>
      </c>
      <c r="E94" s="23">
        <v>3100715</v>
      </c>
      <c r="F94" s="23" t="s">
        <v>198</v>
      </c>
      <c r="G94" s="32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9">
        <f>H94+I94+J94+K94+L94</f>
        <v>0</v>
      </c>
      <c r="N94" s="9">
        <f>G94-M94</f>
        <v>0</v>
      </c>
      <c r="O94" s="34">
        <v>0</v>
      </c>
    </row>
    <row r="95" spans="1:15" x14ac:dyDescent="0.25">
      <c r="A95" s="19" t="s">
        <v>190</v>
      </c>
      <c r="B95" s="19" t="s">
        <v>191</v>
      </c>
      <c r="C95" s="21">
        <v>7</v>
      </c>
      <c r="D95" s="21" t="s">
        <v>199</v>
      </c>
      <c r="E95" s="23">
        <v>3100716</v>
      </c>
      <c r="F95" s="23" t="s">
        <v>200</v>
      </c>
      <c r="G95" s="32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9">
        <f>H95+I95+J95+K95+L95</f>
        <v>0</v>
      </c>
      <c r="N95" s="9">
        <f>G95-M95</f>
        <v>0</v>
      </c>
      <c r="O95" s="34">
        <v>0</v>
      </c>
    </row>
    <row r="96" spans="1:15" x14ac:dyDescent="0.25">
      <c r="A96" s="19" t="s">
        <v>190</v>
      </c>
      <c r="B96" s="19" t="s">
        <v>191</v>
      </c>
      <c r="C96" s="21">
        <v>7</v>
      </c>
      <c r="D96" s="21" t="s">
        <v>201</v>
      </c>
      <c r="E96" s="23">
        <v>3100718</v>
      </c>
      <c r="F96" s="23" t="s">
        <v>202</v>
      </c>
      <c r="G96" s="32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9">
        <f>H96+I96+J96+K96+L96</f>
        <v>0</v>
      </c>
      <c r="N96" s="9">
        <f>G96-M96</f>
        <v>0</v>
      </c>
      <c r="O96" s="34">
        <v>0</v>
      </c>
    </row>
    <row r="97" spans="1:15" x14ac:dyDescent="0.25">
      <c r="A97" s="19" t="s">
        <v>190</v>
      </c>
      <c r="B97" s="19" t="s">
        <v>191</v>
      </c>
      <c r="C97" s="21">
        <v>7</v>
      </c>
      <c r="D97" s="28" t="s">
        <v>42</v>
      </c>
      <c r="E97" s="23">
        <v>3100720</v>
      </c>
      <c r="F97" s="23" t="s">
        <v>203</v>
      </c>
      <c r="G97" s="32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9">
        <f>H97+I97+J97+K97+L97</f>
        <v>0</v>
      </c>
      <c r="N97" s="9">
        <f>G97-M97</f>
        <v>0</v>
      </c>
      <c r="O97" s="34">
        <v>0</v>
      </c>
    </row>
    <row r="98" spans="1:15" x14ac:dyDescent="0.25">
      <c r="A98" s="19" t="s">
        <v>190</v>
      </c>
      <c r="B98" s="19" t="s">
        <v>191</v>
      </c>
      <c r="C98" s="21">
        <v>7</v>
      </c>
      <c r="D98" s="21" t="s">
        <v>204</v>
      </c>
      <c r="E98" s="23">
        <v>3100741</v>
      </c>
      <c r="F98" s="23" t="s">
        <v>205</v>
      </c>
      <c r="G98" s="32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9">
        <f>H98+I98+J98+K98+L98</f>
        <v>0</v>
      </c>
      <c r="N98" s="9">
        <f>G98-M98</f>
        <v>0</v>
      </c>
      <c r="O98" s="34">
        <v>0</v>
      </c>
    </row>
    <row r="99" spans="1:15" x14ac:dyDescent="0.25">
      <c r="A99" s="19" t="s">
        <v>190</v>
      </c>
      <c r="B99" s="19" t="s">
        <v>191</v>
      </c>
      <c r="C99" s="21">
        <v>7</v>
      </c>
      <c r="D99" s="28" t="s">
        <v>42</v>
      </c>
      <c r="E99" s="23">
        <v>4850104</v>
      </c>
      <c r="F99" s="23" t="s">
        <v>206</v>
      </c>
      <c r="G99" s="32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9">
        <f>H99+I99+J99+K99+L99</f>
        <v>0</v>
      </c>
      <c r="N99" s="9">
        <f>G99-M99</f>
        <v>0</v>
      </c>
      <c r="O99" s="34">
        <v>0</v>
      </c>
    </row>
    <row r="100" spans="1:15" x14ac:dyDescent="0.25">
      <c r="A100" s="19" t="s">
        <v>207</v>
      </c>
      <c r="B100" s="19" t="s">
        <v>208</v>
      </c>
      <c r="C100" s="21">
        <v>7</v>
      </c>
      <c r="D100" s="21" t="s">
        <v>209</v>
      </c>
      <c r="E100" s="23">
        <v>3100727</v>
      </c>
      <c r="F100" s="23" t="s">
        <v>210</v>
      </c>
      <c r="G100" s="32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9">
        <f>H100+I100+J100+K100+L100</f>
        <v>0</v>
      </c>
      <c r="N100" s="9">
        <f>G100-M100</f>
        <v>0</v>
      </c>
      <c r="O100" s="34">
        <v>0</v>
      </c>
    </row>
    <row r="101" spans="1:15" x14ac:dyDescent="0.25">
      <c r="A101" s="19" t="s">
        <v>207</v>
      </c>
      <c r="B101" s="19" t="s">
        <v>208</v>
      </c>
      <c r="C101" s="21">
        <v>7</v>
      </c>
      <c r="D101" s="21" t="s">
        <v>211</v>
      </c>
      <c r="E101" s="23">
        <v>3100728</v>
      </c>
      <c r="F101" s="23" t="s">
        <v>212</v>
      </c>
      <c r="G101" s="32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9">
        <f>H101+I101+J101+K101+L101</f>
        <v>0</v>
      </c>
      <c r="N101" s="9">
        <f>G101-M101</f>
        <v>0</v>
      </c>
      <c r="O101" s="34">
        <v>0</v>
      </c>
    </row>
    <row r="102" spans="1:15" x14ac:dyDescent="0.25">
      <c r="A102" s="19" t="s">
        <v>207</v>
      </c>
      <c r="B102" s="19" t="s">
        <v>208</v>
      </c>
      <c r="C102" s="21">
        <v>7</v>
      </c>
      <c r="D102" s="21" t="s">
        <v>213</v>
      </c>
      <c r="E102" s="23">
        <v>3100729</v>
      </c>
      <c r="F102" s="23" t="s">
        <v>214</v>
      </c>
      <c r="G102" s="32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9">
        <f>H102+I102+J102+K102+L102</f>
        <v>0</v>
      </c>
      <c r="N102" s="9">
        <f>G102-M102</f>
        <v>0</v>
      </c>
      <c r="O102" s="34">
        <v>0</v>
      </c>
    </row>
    <row r="103" spans="1:15" x14ac:dyDescent="0.25">
      <c r="A103" s="19" t="s">
        <v>207</v>
      </c>
      <c r="B103" s="19" t="s">
        <v>208</v>
      </c>
      <c r="C103" s="21">
        <v>7</v>
      </c>
      <c r="D103" s="28" t="s">
        <v>42</v>
      </c>
      <c r="E103" s="23">
        <v>3100730</v>
      </c>
      <c r="F103" s="23" t="s">
        <v>215</v>
      </c>
      <c r="G103" s="32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9">
        <f>H103+I103+J103+K103+L103</f>
        <v>0</v>
      </c>
      <c r="N103" s="9">
        <f>G103-M103</f>
        <v>0</v>
      </c>
      <c r="O103" s="34">
        <v>0</v>
      </c>
    </row>
    <row r="104" spans="1:15" x14ac:dyDescent="0.25">
      <c r="A104" s="19" t="s">
        <v>207</v>
      </c>
      <c r="B104" s="19" t="s">
        <v>208</v>
      </c>
      <c r="C104" s="21">
        <v>7</v>
      </c>
      <c r="D104" s="21" t="s">
        <v>216</v>
      </c>
      <c r="E104" s="23">
        <v>3100731</v>
      </c>
      <c r="F104" s="23" t="s">
        <v>217</v>
      </c>
      <c r="G104" s="32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9">
        <f>H104+I104+J104+K104+L104</f>
        <v>0</v>
      </c>
      <c r="N104" s="9">
        <f>G104-M104</f>
        <v>0</v>
      </c>
      <c r="O104" s="34">
        <v>0</v>
      </c>
    </row>
    <row r="105" spans="1:15" x14ac:dyDescent="0.25">
      <c r="A105" s="19" t="s">
        <v>207</v>
      </c>
      <c r="B105" s="19" t="s">
        <v>208</v>
      </c>
      <c r="C105" s="21">
        <v>7</v>
      </c>
      <c r="D105" s="28" t="s">
        <v>42</v>
      </c>
      <c r="E105" s="23">
        <v>3100739</v>
      </c>
      <c r="F105" s="23" t="s">
        <v>218</v>
      </c>
      <c r="G105" s="32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9">
        <f>H105+I105+J105+K105+L105</f>
        <v>0</v>
      </c>
      <c r="N105" s="9">
        <f>G105-M105</f>
        <v>0</v>
      </c>
      <c r="O105" s="34">
        <v>0</v>
      </c>
    </row>
    <row r="106" spans="1:15" x14ac:dyDescent="0.25">
      <c r="A106" s="19" t="s">
        <v>207</v>
      </c>
      <c r="B106" s="19" t="s">
        <v>208</v>
      </c>
      <c r="C106" s="21">
        <v>7</v>
      </c>
      <c r="D106" s="28" t="s">
        <v>42</v>
      </c>
      <c r="E106" s="23">
        <v>4850114</v>
      </c>
      <c r="F106" s="23" t="s">
        <v>219</v>
      </c>
      <c r="G106" s="32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9">
        <f>H106+I106+J106+K106+L106</f>
        <v>0</v>
      </c>
      <c r="N106" s="9">
        <f>G106-M106</f>
        <v>0</v>
      </c>
      <c r="O106" s="34">
        <v>0</v>
      </c>
    </row>
    <row r="107" spans="1:15" x14ac:dyDescent="0.25">
      <c r="A107" s="19" t="s">
        <v>220</v>
      </c>
      <c r="B107" s="19" t="s">
        <v>221</v>
      </c>
      <c r="C107" s="21">
        <v>7</v>
      </c>
      <c r="D107" s="21" t="s">
        <v>222</v>
      </c>
      <c r="E107" s="23">
        <v>3100734</v>
      </c>
      <c r="F107" s="23" t="s">
        <v>223</v>
      </c>
      <c r="G107" s="32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9">
        <f>H107+I107+J107+K107+L107</f>
        <v>0</v>
      </c>
      <c r="N107" s="9">
        <f>G107-M107</f>
        <v>0</v>
      </c>
      <c r="O107" s="34">
        <v>0</v>
      </c>
    </row>
    <row r="108" spans="1:15" x14ac:dyDescent="0.25">
      <c r="A108" s="19" t="s">
        <v>220</v>
      </c>
      <c r="B108" s="19" t="s">
        <v>221</v>
      </c>
      <c r="C108" s="21">
        <v>7</v>
      </c>
      <c r="D108" s="28" t="s">
        <v>42</v>
      </c>
      <c r="E108" s="23">
        <v>3100735</v>
      </c>
      <c r="F108" s="23" t="s">
        <v>224</v>
      </c>
      <c r="G108" s="32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9">
        <f>H108+I108+J108+K108+L108</f>
        <v>0</v>
      </c>
      <c r="N108" s="9">
        <f>G108-M108</f>
        <v>0</v>
      </c>
      <c r="O108" s="34">
        <v>0</v>
      </c>
    </row>
    <row r="109" spans="1:15" x14ac:dyDescent="0.25">
      <c r="A109" s="8">
        <v>0</v>
      </c>
      <c r="B109" s="8">
        <v>0</v>
      </c>
      <c r="C109" s="35" t="s">
        <v>42</v>
      </c>
      <c r="D109" s="35" t="s">
        <v>42</v>
      </c>
      <c r="E109" s="36" t="s">
        <v>225</v>
      </c>
      <c r="F109" s="36" t="s">
        <v>150</v>
      </c>
      <c r="G109" s="9">
        <f>G73+G74+G75+G76+G77+G78+G79+G80+G81+G82+G83+G84+G85+G86+G87+G88+G89+G90+G91+G92+G93+G94+G95+G96+G97+G98+G99+G100+G198+G102+G103+G104+G105+G106+G107+G108</f>
        <v>176424.55</v>
      </c>
      <c r="H109" s="33">
        <v>0</v>
      </c>
      <c r="I109" s="33">
        <v>0</v>
      </c>
      <c r="J109" s="33">
        <v>0</v>
      </c>
      <c r="K109" s="33">
        <v>176424.55</v>
      </c>
      <c r="L109" s="33">
        <v>0</v>
      </c>
      <c r="M109" s="18">
        <v>0</v>
      </c>
      <c r="N109" s="18">
        <v>0</v>
      </c>
      <c r="O109" s="34">
        <v>0</v>
      </c>
    </row>
    <row r="110" spans="1:15" x14ac:dyDescent="0.25">
      <c r="A110" s="8">
        <v>0</v>
      </c>
      <c r="B110" s="8">
        <v>0</v>
      </c>
      <c r="C110" s="35" t="s">
        <v>42</v>
      </c>
      <c r="D110" s="35" t="s">
        <v>42</v>
      </c>
      <c r="E110" s="36" t="s">
        <v>226</v>
      </c>
      <c r="F110" s="36" t="s">
        <v>227</v>
      </c>
      <c r="G110" s="9">
        <f>G109</f>
        <v>176424.55</v>
      </c>
      <c r="H110" s="9">
        <f>H73+H74+H75+H76+H77+H78+H79+H80+H81+H82+H83+H84+H85+H86+H87+H88+H89+H90+H91+H92+H93+H94+H95+H96+H97+H98+H99+H100+H198+H102+H103+H104+H105+H106+H107+H108+H109</f>
        <v>0</v>
      </c>
      <c r="I110" s="9">
        <f>I73+I74+I75+I76+I77+I78+I79+I80+I81+I82+I83+I84+I85+I86+I87+I88+I89+I90+I91+I92+I93+I94+I95+I96+I97+I98+I99+I100+I198+I102+I103+I104+I105+I106+I107+I108+I109</f>
        <v>0</v>
      </c>
      <c r="J110" s="9">
        <f>J73+J74+J75+J76+J77+J78+J79+J80+J81+J82+J83+J84+J85+J86+J87+J88+J89+J90+J91+J92+J93+J94+J95+J96+J97+J98+J99+J100+J198+J102+J103+J104+J105+J106+J107+J108+J109</f>
        <v>0</v>
      </c>
      <c r="K110" s="9">
        <f>K73+K74+K75+K76+K77+K78+K79+K80+K81+K82+K83+K84+K85+K86+K87+K88+K89+K90+K91+K92+K93+K94+K95+K96+K97+K98+K99+K100+K198+K102+K103+K104+K105+K106+K107+K108+K109</f>
        <v>176424.55</v>
      </c>
      <c r="L110" s="9">
        <f>L73+L74+L75+L76+L77+L78+L79+L80+L81+L82+L83+L84+L85+L86+L87+L88+L89+L90+L91+L92+L93+L94+L95+L96+L97+L98+L99+L100+L198+L102+L103+L104+L105+L106+L107+L108+L109</f>
        <v>0</v>
      </c>
      <c r="M110" s="9">
        <f>H110+I110+J110+K110+L110</f>
        <v>176424.55</v>
      </c>
      <c r="N110" s="9">
        <f>G110-M110</f>
        <v>0</v>
      </c>
      <c r="O110" s="9">
        <f>O73+O74+O75+O76+O77+O78+O79+O80+O81+O82+O83+O84+O85+O86+O87+O88+O89+O90+O91+O92+O93+O94+O95+O96+O97+O98+O99+O100+O198+O102+O103+O104+O105+O106+O107+O108+O109</f>
        <v>0</v>
      </c>
    </row>
    <row r="111" spans="1:15" x14ac:dyDescent="0.25">
      <c r="A111" s="14" t="s">
        <v>228</v>
      </c>
      <c r="B111" s="14" t="s">
        <v>229</v>
      </c>
      <c r="C111" s="37">
        <v>8</v>
      </c>
      <c r="D111" s="16" t="s">
        <v>2</v>
      </c>
      <c r="E111" s="17" t="s">
        <v>2</v>
      </c>
      <c r="F111" s="17" t="s">
        <v>2</v>
      </c>
      <c r="G111" s="18" t="s">
        <v>2</v>
      </c>
      <c r="H111" s="18" t="s">
        <v>2</v>
      </c>
      <c r="I111" s="18" t="s">
        <v>2</v>
      </c>
      <c r="J111" s="18" t="s">
        <v>2</v>
      </c>
      <c r="K111" s="18" t="s">
        <v>2</v>
      </c>
      <c r="L111" s="18" t="s">
        <v>2</v>
      </c>
      <c r="M111" s="18" t="s">
        <v>2</v>
      </c>
      <c r="N111" s="18" t="s">
        <v>2</v>
      </c>
      <c r="O111" s="18" t="s">
        <v>2</v>
      </c>
    </row>
    <row r="112" spans="1:15" x14ac:dyDescent="0.25">
      <c r="A112" s="19" t="s">
        <v>230</v>
      </c>
      <c r="B112" s="19" t="s">
        <v>231</v>
      </c>
      <c r="C112" s="21">
        <v>8</v>
      </c>
      <c r="D112" s="21" t="s">
        <v>232</v>
      </c>
      <c r="E112" s="23">
        <v>3100807</v>
      </c>
      <c r="F112" s="23" t="s">
        <v>233</v>
      </c>
      <c r="G112" s="32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9">
        <f>H112+I112+J112+K112+L112</f>
        <v>0</v>
      </c>
      <c r="N112" s="9">
        <f>G112-M112</f>
        <v>0</v>
      </c>
      <c r="O112" s="34">
        <v>0</v>
      </c>
    </row>
    <row r="113" spans="1:15" x14ac:dyDescent="0.25">
      <c r="A113" s="19" t="s">
        <v>230</v>
      </c>
      <c r="B113" s="19" t="s">
        <v>231</v>
      </c>
      <c r="C113" s="21">
        <v>8</v>
      </c>
      <c r="D113" s="21" t="s">
        <v>234</v>
      </c>
      <c r="E113" s="23">
        <v>3100808</v>
      </c>
      <c r="F113" s="23" t="s">
        <v>235</v>
      </c>
      <c r="G113" s="32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9">
        <f>H113+I113+J113+K113+L113</f>
        <v>0</v>
      </c>
      <c r="N113" s="9">
        <f>G113-M113</f>
        <v>0</v>
      </c>
      <c r="O113" s="34">
        <v>0</v>
      </c>
    </row>
    <row r="114" spans="1:15" x14ac:dyDescent="0.25">
      <c r="A114" s="19" t="s">
        <v>230</v>
      </c>
      <c r="B114" s="19" t="s">
        <v>231</v>
      </c>
      <c r="C114" s="21">
        <v>8</v>
      </c>
      <c r="D114" s="21" t="s">
        <v>236</v>
      </c>
      <c r="E114" s="23">
        <v>3100809</v>
      </c>
      <c r="F114" s="23" t="s">
        <v>237</v>
      </c>
      <c r="G114" s="32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9">
        <f>H114+I114+J114+K114+L114</f>
        <v>0</v>
      </c>
      <c r="N114" s="9">
        <f>G114-M114</f>
        <v>0</v>
      </c>
      <c r="O114" s="34">
        <v>0</v>
      </c>
    </row>
    <row r="115" spans="1:15" x14ac:dyDescent="0.25">
      <c r="A115" s="19" t="s">
        <v>230</v>
      </c>
      <c r="B115" s="19" t="s">
        <v>231</v>
      </c>
      <c r="C115" s="21">
        <v>8</v>
      </c>
      <c r="D115" s="28" t="s">
        <v>42</v>
      </c>
      <c r="E115" s="23">
        <v>3100810</v>
      </c>
      <c r="F115" s="23" t="s">
        <v>238</v>
      </c>
      <c r="G115" s="32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9">
        <f>H115+I115+J115+K115+L115</f>
        <v>0</v>
      </c>
      <c r="N115" s="9">
        <f>G115-M115</f>
        <v>0</v>
      </c>
      <c r="O115" s="34">
        <v>0</v>
      </c>
    </row>
    <row r="116" spans="1:15" x14ac:dyDescent="0.25">
      <c r="A116" s="19" t="s">
        <v>230</v>
      </c>
      <c r="B116" s="19" t="s">
        <v>231</v>
      </c>
      <c r="C116" s="21">
        <v>8</v>
      </c>
      <c r="D116" s="21" t="s">
        <v>239</v>
      </c>
      <c r="E116" s="23">
        <v>3100811</v>
      </c>
      <c r="F116" s="23" t="s">
        <v>240</v>
      </c>
      <c r="G116" s="32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9">
        <f>H116+I116+J116+K116+L116</f>
        <v>0</v>
      </c>
      <c r="N116" s="9">
        <f>G116-M116</f>
        <v>0</v>
      </c>
      <c r="O116" s="34">
        <v>0</v>
      </c>
    </row>
    <row r="117" spans="1:15" x14ac:dyDescent="0.25">
      <c r="A117" s="19" t="s">
        <v>230</v>
      </c>
      <c r="B117" s="19" t="s">
        <v>231</v>
      </c>
      <c r="C117" s="21">
        <v>8</v>
      </c>
      <c r="D117" s="21" t="s">
        <v>241</v>
      </c>
      <c r="E117" s="23">
        <v>3100817</v>
      </c>
      <c r="F117" s="23" t="s">
        <v>242</v>
      </c>
      <c r="G117" s="32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9">
        <f>H117+I117+J117+K117+L117</f>
        <v>0</v>
      </c>
      <c r="N117" s="9">
        <f>G117-M117</f>
        <v>0</v>
      </c>
      <c r="O117" s="34">
        <v>0</v>
      </c>
    </row>
    <row r="118" spans="1:15" x14ac:dyDescent="0.25">
      <c r="A118" s="19" t="s">
        <v>230</v>
      </c>
      <c r="B118" s="19" t="s">
        <v>231</v>
      </c>
      <c r="C118" s="21">
        <v>8</v>
      </c>
      <c r="D118" s="28" t="s">
        <v>42</v>
      </c>
      <c r="E118" s="23">
        <v>3100819</v>
      </c>
      <c r="F118" s="23" t="s">
        <v>243</v>
      </c>
      <c r="G118" s="32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9">
        <f>H118+I118+J118+K118+L118</f>
        <v>0</v>
      </c>
      <c r="N118" s="9">
        <f>G118-M118</f>
        <v>0</v>
      </c>
      <c r="O118" s="34">
        <v>0</v>
      </c>
    </row>
    <row r="119" spans="1:15" x14ac:dyDescent="0.25">
      <c r="A119" s="19" t="s">
        <v>230</v>
      </c>
      <c r="B119" s="19" t="s">
        <v>231</v>
      </c>
      <c r="C119" s="21">
        <v>8</v>
      </c>
      <c r="D119" s="21" t="s">
        <v>244</v>
      </c>
      <c r="E119" s="23">
        <v>3100847</v>
      </c>
      <c r="F119" s="23" t="s">
        <v>245</v>
      </c>
      <c r="G119" s="32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9">
        <f>H119+I119+J119+K119+L119</f>
        <v>0</v>
      </c>
      <c r="N119" s="9">
        <f>G119-M119</f>
        <v>0</v>
      </c>
      <c r="O119" s="34">
        <v>0</v>
      </c>
    </row>
    <row r="120" spans="1:15" x14ac:dyDescent="0.25">
      <c r="A120" s="19" t="s">
        <v>230</v>
      </c>
      <c r="B120" s="19" t="s">
        <v>231</v>
      </c>
      <c r="C120" s="21">
        <v>8</v>
      </c>
      <c r="D120" s="28" t="s">
        <v>42</v>
      </c>
      <c r="E120" s="23">
        <v>4850105</v>
      </c>
      <c r="F120" s="23" t="s">
        <v>246</v>
      </c>
      <c r="G120" s="32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9">
        <f>H120+I120+J120+K120+L120</f>
        <v>0</v>
      </c>
      <c r="N120" s="9">
        <f>G120-M120</f>
        <v>0</v>
      </c>
      <c r="O120" s="34">
        <v>0</v>
      </c>
    </row>
    <row r="121" spans="1:15" x14ac:dyDescent="0.25">
      <c r="A121" s="19" t="s">
        <v>247</v>
      </c>
      <c r="B121" s="19" t="s">
        <v>248</v>
      </c>
      <c r="C121" s="21">
        <v>8</v>
      </c>
      <c r="D121" s="21" t="s">
        <v>249</v>
      </c>
      <c r="E121" s="23">
        <v>3100829</v>
      </c>
      <c r="F121" s="23" t="s">
        <v>250</v>
      </c>
      <c r="G121" s="32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9">
        <f>H121+I121+J121+K121+L121</f>
        <v>0</v>
      </c>
      <c r="N121" s="9">
        <f>G121-M121</f>
        <v>0</v>
      </c>
      <c r="O121" s="34">
        <v>0</v>
      </c>
    </row>
    <row r="122" spans="1:15" x14ac:dyDescent="0.25">
      <c r="A122" s="19" t="s">
        <v>247</v>
      </c>
      <c r="B122" s="19" t="s">
        <v>248</v>
      </c>
      <c r="C122" s="21">
        <v>8</v>
      </c>
      <c r="D122" s="21" t="s">
        <v>251</v>
      </c>
      <c r="E122" s="23">
        <v>3100830</v>
      </c>
      <c r="F122" s="23" t="s">
        <v>252</v>
      </c>
      <c r="G122" s="32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9">
        <f>H122+I122+J122+K122+L122</f>
        <v>0</v>
      </c>
      <c r="N122" s="9">
        <f>G122-M122</f>
        <v>0</v>
      </c>
      <c r="O122" s="34">
        <v>0</v>
      </c>
    </row>
    <row r="123" spans="1:15" x14ac:dyDescent="0.25">
      <c r="A123" s="19" t="s">
        <v>247</v>
      </c>
      <c r="B123" s="19" t="s">
        <v>248</v>
      </c>
      <c r="C123" s="21">
        <v>8</v>
      </c>
      <c r="D123" s="21" t="s">
        <v>253</v>
      </c>
      <c r="E123" s="23">
        <v>3100831</v>
      </c>
      <c r="F123" s="23" t="s">
        <v>254</v>
      </c>
      <c r="G123" s="32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9">
        <f>H123+I123+J123+K123+L123</f>
        <v>0</v>
      </c>
      <c r="N123" s="9">
        <f>G123-M123</f>
        <v>0</v>
      </c>
      <c r="O123" s="34">
        <v>0</v>
      </c>
    </row>
    <row r="124" spans="1:15" x14ac:dyDescent="0.25">
      <c r="A124" s="19" t="s">
        <v>247</v>
      </c>
      <c r="B124" s="19" t="s">
        <v>248</v>
      </c>
      <c r="C124" s="21">
        <v>8</v>
      </c>
      <c r="D124" s="28" t="s">
        <v>42</v>
      </c>
      <c r="E124" s="23">
        <v>3100832</v>
      </c>
      <c r="F124" s="23" t="s">
        <v>255</v>
      </c>
      <c r="G124" s="32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9">
        <f>H124+I124+J124+K124+L124</f>
        <v>0</v>
      </c>
      <c r="N124" s="9">
        <f>G124-M124</f>
        <v>0</v>
      </c>
      <c r="O124" s="34">
        <v>0</v>
      </c>
    </row>
    <row r="125" spans="1:15" x14ac:dyDescent="0.25">
      <c r="A125" s="19" t="s">
        <v>247</v>
      </c>
      <c r="B125" s="19" t="s">
        <v>248</v>
      </c>
      <c r="C125" s="21">
        <v>8</v>
      </c>
      <c r="D125" s="21" t="s">
        <v>256</v>
      </c>
      <c r="E125" s="23">
        <v>3100833</v>
      </c>
      <c r="F125" s="23" t="s">
        <v>257</v>
      </c>
      <c r="G125" s="32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9">
        <f>H125+I125+J125+K125+L125</f>
        <v>0</v>
      </c>
      <c r="N125" s="9">
        <f>G125-M125</f>
        <v>0</v>
      </c>
      <c r="O125" s="34">
        <v>0</v>
      </c>
    </row>
    <row r="126" spans="1:15" x14ac:dyDescent="0.25">
      <c r="A126" s="19" t="s">
        <v>247</v>
      </c>
      <c r="B126" s="19" t="s">
        <v>248</v>
      </c>
      <c r="C126" s="21">
        <v>8</v>
      </c>
      <c r="D126" s="28" t="s">
        <v>42</v>
      </c>
      <c r="E126" s="23">
        <v>3100845</v>
      </c>
      <c r="F126" s="23" t="s">
        <v>258</v>
      </c>
      <c r="G126" s="32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9">
        <f>H126+I126+J126+K126+L126</f>
        <v>0</v>
      </c>
      <c r="N126" s="9">
        <f>G126-M126</f>
        <v>0</v>
      </c>
      <c r="O126" s="34">
        <v>0</v>
      </c>
    </row>
    <row r="127" spans="1:15" x14ac:dyDescent="0.25">
      <c r="A127" s="19" t="s">
        <v>247</v>
      </c>
      <c r="B127" s="19" t="s">
        <v>248</v>
      </c>
      <c r="C127" s="21">
        <v>8</v>
      </c>
      <c r="D127" s="28" t="s">
        <v>42</v>
      </c>
      <c r="E127" s="23">
        <v>4850115</v>
      </c>
      <c r="F127" s="23" t="s">
        <v>259</v>
      </c>
      <c r="G127" s="32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9">
        <f>H127+I127+J127+K127+L127</f>
        <v>0</v>
      </c>
      <c r="N127" s="9">
        <f>G127-M127</f>
        <v>0</v>
      </c>
      <c r="O127" s="34">
        <v>0</v>
      </c>
    </row>
    <row r="128" spans="1:15" x14ac:dyDescent="0.25">
      <c r="A128" s="19" t="s">
        <v>260</v>
      </c>
      <c r="B128" s="19" t="s">
        <v>261</v>
      </c>
      <c r="C128" s="21">
        <v>8</v>
      </c>
      <c r="D128" s="21" t="s">
        <v>262</v>
      </c>
      <c r="E128" s="23">
        <v>3100839</v>
      </c>
      <c r="F128" s="23" t="s">
        <v>263</v>
      </c>
      <c r="G128" s="32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9">
        <f>H128+I128+J128+K128+L128</f>
        <v>0</v>
      </c>
      <c r="N128" s="9">
        <f>G128-M128</f>
        <v>0</v>
      </c>
      <c r="O128" s="34">
        <v>0</v>
      </c>
    </row>
    <row r="129" spans="1:15" x14ac:dyDescent="0.25">
      <c r="A129" s="19" t="s">
        <v>260</v>
      </c>
      <c r="B129" s="19" t="s">
        <v>261</v>
      </c>
      <c r="C129" s="21">
        <v>8</v>
      </c>
      <c r="D129" s="28" t="s">
        <v>42</v>
      </c>
      <c r="E129" s="23">
        <v>3100840</v>
      </c>
      <c r="F129" s="23" t="s">
        <v>264</v>
      </c>
      <c r="G129" s="32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9">
        <f>H129+I129+J129+K129+L129</f>
        <v>0</v>
      </c>
      <c r="N129" s="9">
        <f>G129-M129</f>
        <v>0</v>
      </c>
      <c r="O129" s="34">
        <v>0</v>
      </c>
    </row>
    <row r="130" spans="1:15" x14ac:dyDescent="0.25">
      <c r="A130" s="19" t="s">
        <v>265</v>
      </c>
      <c r="B130" s="19" t="s">
        <v>266</v>
      </c>
      <c r="C130" s="21">
        <v>8</v>
      </c>
      <c r="D130" s="21" t="s">
        <v>267</v>
      </c>
      <c r="E130" s="23">
        <v>3100812</v>
      </c>
      <c r="F130" s="23" t="s">
        <v>268</v>
      </c>
      <c r="G130" s="32">
        <v>21161043.350000001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9">
        <f>H130+I130+J130+K130+L130</f>
        <v>0</v>
      </c>
      <c r="N130" s="9">
        <f>G130-M130</f>
        <v>21161043.350000001</v>
      </c>
      <c r="O130" s="34">
        <v>0</v>
      </c>
    </row>
    <row r="131" spans="1:15" x14ac:dyDescent="0.25">
      <c r="A131" s="19" t="s">
        <v>265</v>
      </c>
      <c r="B131" s="19" t="s">
        <v>266</v>
      </c>
      <c r="C131" s="21">
        <v>8</v>
      </c>
      <c r="D131" s="21" t="s">
        <v>269</v>
      </c>
      <c r="E131" s="23">
        <v>3100813</v>
      </c>
      <c r="F131" s="23" t="s">
        <v>270</v>
      </c>
      <c r="G131" s="32">
        <v>1491972.63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9">
        <f>H131+I131+J131+K131+L131</f>
        <v>0</v>
      </c>
      <c r="N131" s="9">
        <f>G131-M131</f>
        <v>1491972.63</v>
      </c>
      <c r="O131" s="34">
        <v>0</v>
      </c>
    </row>
    <row r="132" spans="1:15" x14ac:dyDescent="0.25">
      <c r="A132" s="19" t="s">
        <v>265</v>
      </c>
      <c r="B132" s="19" t="s">
        <v>266</v>
      </c>
      <c r="C132" s="21">
        <v>8</v>
      </c>
      <c r="D132" s="21" t="s">
        <v>271</v>
      </c>
      <c r="E132" s="23">
        <v>3100814</v>
      </c>
      <c r="F132" s="23" t="s">
        <v>272</v>
      </c>
      <c r="G132" s="32">
        <v>1679904.64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9">
        <f>H132+I132+J132+K132+L132</f>
        <v>0</v>
      </c>
      <c r="N132" s="9">
        <f>G132-M132</f>
        <v>1679904.64</v>
      </c>
      <c r="O132" s="34">
        <v>0</v>
      </c>
    </row>
    <row r="133" spans="1:15" x14ac:dyDescent="0.25">
      <c r="A133" s="19" t="s">
        <v>265</v>
      </c>
      <c r="B133" s="19" t="s">
        <v>266</v>
      </c>
      <c r="C133" s="21">
        <v>8</v>
      </c>
      <c r="D133" s="28" t="s">
        <v>42</v>
      </c>
      <c r="E133" s="23">
        <v>3100815</v>
      </c>
      <c r="F133" s="23" t="s">
        <v>273</v>
      </c>
      <c r="G133" s="32">
        <v>1519089.19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9">
        <f>H133+I133+J133+K133+L133</f>
        <v>0</v>
      </c>
      <c r="N133" s="9">
        <f>G133-M133</f>
        <v>1519089.19</v>
      </c>
      <c r="O133" s="34">
        <v>0</v>
      </c>
    </row>
    <row r="134" spans="1:15" x14ac:dyDescent="0.25">
      <c r="A134" s="19" t="s">
        <v>265</v>
      </c>
      <c r="B134" s="19" t="s">
        <v>266</v>
      </c>
      <c r="C134" s="21">
        <v>8</v>
      </c>
      <c r="D134" s="21" t="s">
        <v>274</v>
      </c>
      <c r="E134" s="23">
        <v>3100816</v>
      </c>
      <c r="F134" s="23" t="s">
        <v>275</v>
      </c>
      <c r="G134" s="32">
        <v>7165381.1799999997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9">
        <f>H134+I134+J134+K134+L134</f>
        <v>0</v>
      </c>
      <c r="N134" s="9">
        <f>G134-M134</f>
        <v>7165381.1799999997</v>
      </c>
      <c r="O134" s="34">
        <v>0</v>
      </c>
    </row>
    <row r="135" spans="1:15" x14ac:dyDescent="0.25">
      <c r="A135" s="19" t="s">
        <v>265</v>
      </c>
      <c r="B135" s="19" t="s">
        <v>266</v>
      </c>
      <c r="C135" s="21">
        <v>8</v>
      </c>
      <c r="D135" s="21" t="s">
        <v>276</v>
      </c>
      <c r="E135" s="23">
        <v>3100818</v>
      </c>
      <c r="F135" s="23" t="s">
        <v>277</v>
      </c>
      <c r="G135" s="32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9">
        <f>H135+I135+J135+K135+L135</f>
        <v>0</v>
      </c>
      <c r="N135" s="9">
        <f>G135-M135</f>
        <v>0</v>
      </c>
      <c r="O135" s="34">
        <v>0</v>
      </c>
    </row>
    <row r="136" spans="1:15" x14ac:dyDescent="0.25">
      <c r="A136" s="19" t="s">
        <v>265</v>
      </c>
      <c r="B136" s="19" t="s">
        <v>266</v>
      </c>
      <c r="C136" s="21">
        <v>8</v>
      </c>
      <c r="D136" s="28" t="s">
        <v>42</v>
      </c>
      <c r="E136" s="23">
        <v>3100820</v>
      </c>
      <c r="F136" s="23" t="s">
        <v>278</v>
      </c>
      <c r="G136" s="32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9">
        <f>H136+I136+J136+K136+L136</f>
        <v>0</v>
      </c>
      <c r="N136" s="9">
        <f>G136-M136</f>
        <v>0</v>
      </c>
      <c r="O136" s="34">
        <v>0</v>
      </c>
    </row>
    <row r="137" spans="1:15" x14ac:dyDescent="0.25">
      <c r="A137" s="19" t="s">
        <v>265</v>
      </c>
      <c r="B137" s="19" t="s">
        <v>266</v>
      </c>
      <c r="C137" s="21">
        <v>8</v>
      </c>
      <c r="D137" s="21" t="s">
        <v>279</v>
      </c>
      <c r="E137" s="23">
        <v>3100848</v>
      </c>
      <c r="F137" s="23" t="s">
        <v>280</v>
      </c>
      <c r="G137" s="32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9">
        <f>H137+I137+J137+K137+L137</f>
        <v>0</v>
      </c>
      <c r="N137" s="9">
        <f>G137-M137</f>
        <v>0</v>
      </c>
      <c r="O137" s="34">
        <v>0</v>
      </c>
    </row>
    <row r="138" spans="1:15" x14ac:dyDescent="0.25">
      <c r="A138" s="32" t="s">
        <v>265</v>
      </c>
      <c r="B138" s="19" t="s">
        <v>266</v>
      </c>
      <c r="C138" s="21">
        <v>8</v>
      </c>
      <c r="D138" s="21" t="s">
        <v>281</v>
      </c>
      <c r="E138" s="23">
        <v>3510101</v>
      </c>
      <c r="F138" s="23" t="s">
        <v>282</v>
      </c>
      <c r="G138" s="32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10">
        <f>H138+I138+J138+K138+L138</f>
        <v>0</v>
      </c>
      <c r="N138" s="10">
        <f>G138-M138</f>
        <v>0</v>
      </c>
      <c r="O138" s="34">
        <v>0</v>
      </c>
    </row>
    <row r="139" spans="1:15" x14ac:dyDescent="0.25">
      <c r="A139" s="32" t="s">
        <v>265</v>
      </c>
      <c r="B139" s="19" t="s">
        <v>266</v>
      </c>
      <c r="C139" s="21">
        <v>8</v>
      </c>
      <c r="D139" s="21" t="s">
        <v>283</v>
      </c>
      <c r="E139" s="23">
        <v>3510102</v>
      </c>
      <c r="F139" s="23" t="s">
        <v>284</v>
      </c>
      <c r="G139" s="32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10">
        <f>H139+I139+J139+K139+L139</f>
        <v>0</v>
      </c>
      <c r="N139" s="10">
        <f>G139-M139</f>
        <v>0</v>
      </c>
      <c r="O139" s="34">
        <v>0</v>
      </c>
    </row>
    <row r="140" spans="1:15" x14ac:dyDescent="0.25">
      <c r="A140" s="32" t="s">
        <v>265</v>
      </c>
      <c r="B140" s="19" t="s">
        <v>266</v>
      </c>
      <c r="C140" s="21">
        <v>8</v>
      </c>
      <c r="D140" s="21" t="s">
        <v>285</v>
      </c>
      <c r="E140" s="23">
        <v>3510103</v>
      </c>
      <c r="F140" s="23" t="s">
        <v>286</v>
      </c>
      <c r="G140" s="32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10">
        <f>H140+I140+J140+K140+L140</f>
        <v>0</v>
      </c>
      <c r="N140" s="10">
        <f>G140-M140</f>
        <v>0</v>
      </c>
      <c r="O140" s="34">
        <v>0</v>
      </c>
    </row>
    <row r="141" spans="1:15" x14ac:dyDescent="0.25">
      <c r="A141" s="32" t="s">
        <v>265</v>
      </c>
      <c r="B141" s="19" t="s">
        <v>266</v>
      </c>
      <c r="C141" s="21">
        <v>8</v>
      </c>
      <c r="D141" s="21" t="s">
        <v>287</v>
      </c>
      <c r="E141" s="23">
        <v>3510104</v>
      </c>
      <c r="F141" s="23" t="s">
        <v>288</v>
      </c>
      <c r="G141" s="32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10">
        <f>H141+I141+J141+K141+L141</f>
        <v>0</v>
      </c>
      <c r="N141" s="10">
        <f>G141-M141</f>
        <v>0</v>
      </c>
      <c r="O141" s="34">
        <v>0</v>
      </c>
    </row>
    <row r="142" spans="1:15" x14ac:dyDescent="0.25">
      <c r="A142" s="32" t="s">
        <v>265</v>
      </c>
      <c r="B142" s="19" t="s">
        <v>266</v>
      </c>
      <c r="C142" s="21">
        <v>8</v>
      </c>
      <c r="D142" s="21" t="s">
        <v>289</v>
      </c>
      <c r="E142" s="23">
        <v>3510105</v>
      </c>
      <c r="F142" s="23" t="s">
        <v>290</v>
      </c>
      <c r="G142" s="32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10">
        <f>H142+I142+J142+K142+L142</f>
        <v>0</v>
      </c>
      <c r="N142" s="10">
        <f>G142-M142</f>
        <v>0</v>
      </c>
      <c r="O142" s="34">
        <v>0</v>
      </c>
    </row>
    <row r="143" spans="1:15" x14ac:dyDescent="0.25">
      <c r="A143" s="32" t="s">
        <v>265</v>
      </c>
      <c r="B143" s="19" t="s">
        <v>266</v>
      </c>
      <c r="C143" s="21">
        <v>8</v>
      </c>
      <c r="D143" s="21" t="s">
        <v>291</v>
      </c>
      <c r="E143" s="23">
        <v>3510106</v>
      </c>
      <c r="F143" s="23" t="s">
        <v>292</v>
      </c>
      <c r="G143" s="32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10">
        <f>H143+I143+J143+K143+L143</f>
        <v>0</v>
      </c>
      <c r="N143" s="10">
        <f>G143-M143</f>
        <v>0</v>
      </c>
      <c r="O143" s="34">
        <v>0</v>
      </c>
    </row>
    <row r="144" spans="1:15" x14ac:dyDescent="0.25">
      <c r="A144" s="19" t="s">
        <v>265</v>
      </c>
      <c r="B144" s="19" t="s">
        <v>266</v>
      </c>
      <c r="C144" s="21">
        <v>8</v>
      </c>
      <c r="D144" s="28" t="s">
        <v>42</v>
      </c>
      <c r="E144" s="23">
        <v>4850106</v>
      </c>
      <c r="F144" s="23" t="s">
        <v>293</v>
      </c>
      <c r="G144" s="32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9">
        <f>H144+I144+J144+K144+L144</f>
        <v>0</v>
      </c>
      <c r="N144" s="9">
        <f>G144-M144</f>
        <v>0</v>
      </c>
      <c r="O144" s="34">
        <v>0</v>
      </c>
    </row>
    <row r="145" spans="1:15" x14ac:dyDescent="0.25">
      <c r="A145" s="19" t="s">
        <v>294</v>
      </c>
      <c r="B145" s="19" t="s">
        <v>295</v>
      </c>
      <c r="C145" s="21">
        <v>8</v>
      </c>
      <c r="D145" s="21" t="s">
        <v>296</v>
      </c>
      <c r="E145" s="23">
        <v>3100834</v>
      </c>
      <c r="F145" s="23" t="s">
        <v>297</v>
      </c>
      <c r="G145" s="32">
        <v>334419.78000000003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9">
        <f>H145+I145+J145+K145+L145</f>
        <v>0</v>
      </c>
      <c r="N145" s="9">
        <f>G145-M145</f>
        <v>334419.78000000003</v>
      </c>
      <c r="O145" s="34">
        <v>0</v>
      </c>
    </row>
    <row r="146" spans="1:15" x14ac:dyDescent="0.25">
      <c r="A146" s="19" t="s">
        <v>294</v>
      </c>
      <c r="B146" s="19" t="s">
        <v>295</v>
      </c>
      <c r="C146" s="21">
        <v>8</v>
      </c>
      <c r="D146" s="21" t="s">
        <v>298</v>
      </c>
      <c r="E146" s="23">
        <v>3100835</v>
      </c>
      <c r="F146" s="23" t="s">
        <v>299</v>
      </c>
      <c r="G146" s="32">
        <v>1895.18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9">
        <f>H146+I146+J146+K146+L146</f>
        <v>0</v>
      </c>
      <c r="N146" s="9">
        <f>G146-M146</f>
        <v>1895.18</v>
      </c>
      <c r="O146" s="34">
        <v>0</v>
      </c>
    </row>
    <row r="147" spans="1:15" x14ac:dyDescent="0.25">
      <c r="A147" s="19" t="s">
        <v>294</v>
      </c>
      <c r="B147" s="19" t="s">
        <v>295</v>
      </c>
      <c r="C147" s="21">
        <v>8</v>
      </c>
      <c r="D147" s="21" t="s">
        <v>300</v>
      </c>
      <c r="E147" s="23">
        <v>3100836</v>
      </c>
      <c r="F147" s="23" t="s">
        <v>301</v>
      </c>
      <c r="G147" s="32">
        <v>20363.89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9">
        <f>H147+I147+J147+K147+L147</f>
        <v>0</v>
      </c>
      <c r="N147" s="9">
        <f>G147-M147</f>
        <v>20363.89</v>
      </c>
      <c r="O147" s="34">
        <v>0</v>
      </c>
    </row>
    <row r="148" spans="1:15" x14ac:dyDescent="0.25">
      <c r="A148" s="19" t="s">
        <v>294</v>
      </c>
      <c r="B148" s="19" t="s">
        <v>295</v>
      </c>
      <c r="C148" s="21">
        <v>8</v>
      </c>
      <c r="D148" s="28" t="s">
        <v>42</v>
      </c>
      <c r="E148" s="23">
        <v>3100837</v>
      </c>
      <c r="F148" s="23" t="s">
        <v>302</v>
      </c>
      <c r="G148" s="32">
        <v>315.88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9">
        <f>H148+I148+J148+K148+L148</f>
        <v>0</v>
      </c>
      <c r="N148" s="9">
        <f>G148-M148</f>
        <v>315.88</v>
      </c>
      <c r="O148" s="34">
        <v>0</v>
      </c>
    </row>
    <row r="149" spans="1:15" x14ac:dyDescent="0.25">
      <c r="A149" s="19" t="s">
        <v>294</v>
      </c>
      <c r="B149" s="19" t="s">
        <v>295</v>
      </c>
      <c r="C149" s="21">
        <v>8</v>
      </c>
      <c r="D149" s="21" t="s">
        <v>303</v>
      </c>
      <c r="E149" s="23">
        <v>3100838</v>
      </c>
      <c r="F149" s="23" t="s">
        <v>304</v>
      </c>
      <c r="G149" s="32">
        <v>107255.06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9">
        <f>H149+I149+J149+K149+L149</f>
        <v>0</v>
      </c>
      <c r="N149" s="9">
        <f>G149-M149</f>
        <v>107255.06</v>
      </c>
      <c r="O149" s="34">
        <v>0</v>
      </c>
    </row>
    <row r="150" spans="1:15" x14ac:dyDescent="0.25">
      <c r="A150" s="19" t="s">
        <v>294</v>
      </c>
      <c r="B150" s="19" t="s">
        <v>295</v>
      </c>
      <c r="C150" s="21">
        <v>8</v>
      </c>
      <c r="D150" s="28" t="s">
        <v>42</v>
      </c>
      <c r="E150" s="23">
        <v>3100846</v>
      </c>
      <c r="F150" s="23" t="s">
        <v>305</v>
      </c>
      <c r="G150" s="32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9">
        <f>H150+I150+J150+K150+L150</f>
        <v>0</v>
      </c>
      <c r="N150" s="9">
        <f>G150-M150</f>
        <v>0</v>
      </c>
      <c r="O150" s="34">
        <v>0</v>
      </c>
    </row>
    <row r="151" spans="1:15" x14ac:dyDescent="0.25">
      <c r="A151" s="19" t="s">
        <v>294</v>
      </c>
      <c r="B151" s="19" t="s">
        <v>295</v>
      </c>
      <c r="C151" s="21">
        <v>8</v>
      </c>
      <c r="D151" s="28" t="s">
        <v>42</v>
      </c>
      <c r="E151" s="23">
        <v>4850116</v>
      </c>
      <c r="F151" s="23" t="s">
        <v>306</v>
      </c>
      <c r="G151" s="32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9">
        <f>H151+I151+J151+K151+L151</f>
        <v>0</v>
      </c>
      <c r="N151" s="9">
        <f>G151-M151</f>
        <v>0</v>
      </c>
      <c r="O151" s="34">
        <v>0</v>
      </c>
    </row>
    <row r="152" spans="1:15" x14ac:dyDescent="0.25">
      <c r="A152" s="32" t="s">
        <v>294</v>
      </c>
      <c r="B152" s="19" t="s">
        <v>295</v>
      </c>
      <c r="C152" s="21">
        <v>8</v>
      </c>
      <c r="D152" s="21" t="s">
        <v>307</v>
      </c>
      <c r="E152" s="23">
        <v>3510107</v>
      </c>
      <c r="F152" s="23" t="s">
        <v>308</v>
      </c>
      <c r="G152" s="32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10">
        <f>H152+I152+J152+K152+L152</f>
        <v>0</v>
      </c>
      <c r="N152" s="10">
        <f>G152-M152</f>
        <v>0</v>
      </c>
      <c r="O152" s="34">
        <v>0</v>
      </c>
    </row>
    <row r="153" spans="1:15" x14ac:dyDescent="0.25">
      <c r="A153" s="32" t="s">
        <v>294</v>
      </c>
      <c r="B153" s="19" t="s">
        <v>295</v>
      </c>
      <c r="C153" s="21">
        <v>8</v>
      </c>
      <c r="D153" s="21" t="s">
        <v>309</v>
      </c>
      <c r="E153" s="23">
        <v>3510108</v>
      </c>
      <c r="F153" s="23" t="s">
        <v>310</v>
      </c>
      <c r="G153" s="32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10">
        <f>H153+I153+J153+K153+L153</f>
        <v>0</v>
      </c>
      <c r="N153" s="10">
        <f>G153-M153</f>
        <v>0</v>
      </c>
      <c r="O153" s="34">
        <v>0</v>
      </c>
    </row>
    <row r="154" spans="1:15" x14ac:dyDescent="0.25">
      <c r="A154" s="32" t="s">
        <v>294</v>
      </c>
      <c r="B154" s="19" t="s">
        <v>295</v>
      </c>
      <c r="C154" s="21">
        <v>8</v>
      </c>
      <c r="D154" s="21" t="s">
        <v>311</v>
      </c>
      <c r="E154" s="23">
        <v>3510109</v>
      </c>
      <c r="F154" s="23" t="s">
        <v>312</v>
      </c>
      <c r="G154" s="32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10">
        <f>H154+I154+J154+K154+L154</f>
        <v>0</v>
      </c>
      <c r="N154" s="10">
        <f>G154-M154</f>
        <v>0</v>
      </c>
      <c r="O154" s="34">
        <v>0</v>
      </c>
    </row>
    <row r="155" spans="1:15" x14ac:dyDescent="0.25">
      <c r="A155" s="32" t="s">
        <v>294</v>
      </c>
      <c r="B155" s="19" t="s">
        <v>295</v>
      </c>
      <c r="C155" s="21">
        <v>8</v>
      </c>
      <c r="D155" s="21" t="s">
        <v>313</v>
      </c>
      <c r="E155" s="23">
        <v>3510110</v>
      </c>
      <c r="F155" s="23" t="s">
        <v>314</v>
      </c>
      <c r="G155" s="32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10">
        <f>H155+I155+J155+K155+L155</f>
        <v>0</v>
      </c>
      <c r="N155" s="10">
        <f>G155-M155</f>
        <v>0</v>
      </c>
      <c r="O155" s="34">
        <v>0</v>
      </c>
    </row>
    <row r="156" spans="1:15" x14ac:dyDescent="0.25">
      <c r="A156" s="32" t="s">
        <v>315</v>
      </c>
      <c r="B156" s="19" t="s">
        <v>316</v>
      </c>
      <c r="C156" s="21">
        <v>8</v>
      </c>
      <c r="D156" s="21" t="s">
        <v>317</v>
      </c>
      <c r="E156" s="23">
        <v>3510111</v>
      </c>
      <c r="F156" s="23" t="s">
        <v>318</v>
      </c>
      <c r="G156" s="32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10">
        <f>H156+I156+J156+K156+L156</f>
        <v>0</v>
      </c>
      <c r="N156" s="10">
        <f>G156-M156</f>
        <v>0</v>
      </c>
      <c r="O156" s="34">
        <v>0</v>
      </c>
    </row>
    <row r="157" spans="1:15" x14ac:dyDescent="0.25">
      <c r="A157" s="19" t="s">
        <v>315</v>
      </c>
      <c r="B157" s="19" t="s">
        <v>316</v>
      </c>
      <c r="C157" s="21">
        <v>8</v>
      </c>
      <c r="D157" s="21" t="s">
        <v>319</v>
      </c>
      <c r="E157" s="23">
        <v>3100841</v>
      </c>
      <c r="F157" s="23" t="s">
        <v>320</v>
      </c>
      <c r="G157" s="32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9">
        <f>H157+I157+J157+K157+L157</f>
        <v>0</v>
      </c>
      <c r="N157" s="9">
        <f>G157-M157</f>
        <v>0</v>
      </c>
      <c r="O157" s="34">
        <v>0</v>
      </c>
    </row>
    <row r="158" spans="1:15" x14ac:dyDescent="0.25">
      <c r="A158" s="19" t="s">
        <v>315</v>
      </c>
      <c r="B158" s="19" t="s">
        <v>316</v>
      </c>
      <c r="C158" s="21">
        <v>8</v>
      </c>
      <c r="D158" s="28" t="s">
        <v>42</v>
      </c>
      <c r="E158" s="23">
        <v>3100842</v>
      </c>
      <c r="F158" s="23" t="s">
        <v>321</v>
      </c>
      <c r="G158" s="32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9">
        <f>H158+I158+J158+K158+L158</f>
        <v>0</v>
      </c>
      <c r="N158" s="9">
        <f>G158-M158</f>
        <v>0</v>
      </c>
      <c r="O158" s="34">
        <v>0</v>
      </c>
    </row>
    <row r="159" spans="1:15" x14ac:dyDescent="0.25">
      <c r="A159" s="8">
        <v>0</v>
      </c>
      <c r="B159" s="8">
        <v>0</v>
      </c>
      <c r="C159" s="35" t="s">
        <v>42</v>
      </c>
      <c r="D159" s="35" t="s">
        <v>42</v>
      </c>
      <c r="E159" s="36" t="s">
        <v>322</v>
      </c>
      <c r="F159" s="36" t="s">
        <v>150</v>
      </c>
      <c r="G159" s="9">
        <f>G112+G113+G114+G115+G116+G117+G118+G119+G120+G121+G122+G123+G124+G125+G126+G127+G128+G129+G130+G131+G132+G133+G134+G135+G136+G137+G138+G139+G140+G141+G142+G143+G144+G145+G146+G147+G148+G149+G150+G151+G152+G153+G154+G155+G156+G157+G158</f>
        <v>33481640.780000001</v>
      </c>
      <c r="H159" s="33">
        <v>24642439.870000001</v>
      </c>
      <c r="I159" s="33">
        <v>1740379.65</v>
      </c>
      <c r="J159" s="33">
        <v>123991.6</v>
      </c>
      <c r="K159" s="33">
        <v>6974829.6600000001</v>
      </c>
      <c r="L159" s="33">
        <v>0</v>
      </c>
      <c r="M159" s="18">
        <v>33481640.780000001</v>
      </c>
      <c r="N159" s="18">
        <v>0</v>
      </c>
      <c r="O159" s="34">
        <v>0</v>
      </c>
    </row>
    <row r="160" spans="1:15" x14ac:dyDescent="0.25">
      <c r="A160" s="38">
        <v>0</v>
      </c>
      <c r="B160" s="38">
        <v>0</v>
      </c>
      <c r="C160" s="39" t="s">
        <v>42</v>
      </c>
      <c r="D160" s="35" t="s">
        <v>42</v>
      </c>
      <c r="E160" s="40" t="s">
        <v>151</v>
      </c>
      <c r="F160" s="36" t="s">
        <v>323</v>
      </c>
      <c r="G160" s="9">
        <f>G159</f>
        <v>33481640.780000001</v>
      </c>
      <c r="H160" s="9">
        <f>H112+H113+H114+H115+H116+H117+H118+H119+H120+H121+H122+H123+H124+H125+H126+H127+H128+H129+H130+H131+H132+H133+H134+H135+H136+H137+H138+H139+H140+H141+H142+H143+H144+H145+H146+H147+H148+H149+H150+H151+H152+H153+H154+H155+H156+H157+H158+H159</f>
        <v>24642439.870000001</v>
      </c>
      <c r="I160" s="9">
        <f>I112+I113+I114+I115+I116+I117+I118+I119+I120+I121+I122+I123+I124+I125+I126+I127+I128+I129+I130+I131+I132+I133+I134+I135+I136+I137+I138+I139+I140+I141+I142+I143+I144+I145+I146+I147+I148+I149+I150+I151+I152+I153+I154+I155+I156+I157+I158+I159</f>
        <v>1740379.65</v>
      </c>
      <c r="J160" s="9">
        <f>J112+J113+J114+J115+J116+J117+J118+J119+J120+J121+J122+J123+J124+J125+J126+J127+J128+J129+J130+J131+J132+J133+J134+J135+J136+J137+J138+J139+J140+J141+J142+J143+J144+J145+J146+J147+J148+J149+J150+J151+J152+J153+J154+J155+J156+J157+J158+J159</f>
        <v>123991.6</v>
      </c>
      <c r="K160" s="9">
        <f>K112+K113+K114+K115+K116+K117+K118+K119+K120+K121+K122+K123+K124+K125+K126+K127+K128+K129+K130+K131+K132+K133+K134+K135+K136+K137+K138+K139+K140+K141+K142+K143+K144+K145+K146+K147+K148+K149+K150+K151+K152+K153+K154+K155+K156+K157+K158+K159</f>
        <v>6974829.6600000001</v>
      </c>
      <c r="L160" s="9">
        <f>L112+L113+L114+L115+L116+L117+L118+L119+L120+L121+L122+L123+L124+L125+L126+L127+L128+L129+L130+L131+L132+L133+L134+L135+L136+L137+L138+L139+L140+L141+L142+L143+L144+L145+L146+L147+L148+L149+L150+L151+L152+L153+L154+L155+L156+L157+L158+L159</f>
        <v>0</v>
      </c>
      <c r="M160" s="9">
        <f>M112+M113+M114+M115+M116+M117+M118+M119+M120+M121+M122+M123+M124+M125+M126+M127+M128+M129+M130+M131+M132+M133+M134+M135+M136+M137+M138+M139+M140+M141+M142+M143+M144+M145+M146+M147+M148+M149+M150+M151+M152+M153+M154+M155+M156+M157+M158+M159</f>
        <v>33481640.780000001</v>
      </c>
      <c r="N160" s="9">
        <f>G160-M160</f>
        <v>0</v>
      </c>
      <c r="O160" s="9">
        <f>O112+O113+O114+O115+O116+O117+O118+O119+O120+O121+O122+O123+O124+O125+O126+O127+O128+O129+O130+O131+O132+O133+O134+O135+O136+O137+O138+O139+O140+O141+O142+O143+O144+O145+O146+O147+O148+O149+O150+O151+O152+O153+O154+O155+O156+O157+O158+O159</f>
        <v>0</v>
      </c>
    </row>
    <row r="161" spans="1:15" x14ac:dyDescent="0.25">
      <c r="A161" s="14" t="s">
        <v>324</v>
      </c>
      <c r="B161" s="14" t="s">
        <v>325</v>
      </c>
      <c r="C161" s="37">
        <v>9</v>
      </c>
      <c r="D161" s="16" t="s">
        <v>2</v>
      </c>
      <c r="E161" s="17" t="s">
        <v>2</v>
      </c>
      <c r="F161" s="17" t="s">
        <v>2</v>
      </c>
      <c r="G161" s="18" t="s">
        <v>2</v>
      </c>
      <c r="H161" s="18" t="s">
        <v>2</v>
      </c>
      <c r="I161" s="18" t="s">
        <v>2</v>
      </c>
      <c r="J161" s="18" t="s">
        <v>2</v>
      </c>
      <c r="K161" s="18" t="s">
        <v>2</v>
      </c>
      <c r="L161" s="18" t="s">
        <v>2</v>
      </c>
      <c r="M161" s="18" t="s">
        <v>2</v>
      </c>
      <c r="N161" s="18" t="s">
        <v>2</v>
      </c>
      <c r="O161" s="18" t="s">
        <v>2</v>
      </c>
    </row>
    <row r="162" spans="1:15" x14ac:dyDescent="0.25">
      <c r="A162" s="19" t="s">
        <v>326</v>
      </c>
      <c r="B162" s="19" t="s">
        <v>327</v>
      </c>
      <c r="C162" s="21">
        <v>9</v>
      </c>
      <c r="D162" s="21" t="s">
        <v>328</v>
      </c>
      <c r="E162" s="23">
        <v>3100907</v>
      </c>
      <c r="F162" s="23" t="s">
        <v>329</v>
      </c>
      <c r="G162" s="32">
        <v>514520.23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9">
        <f>H162+I162+J162+K162+L162</f>
        <v>0</v>
      </c>
      <c r="N162" s="9">
        <f>G162-M162</f>
        <v>514520.23</v>
      </c>
      <c r="O162" s="34">
        <v>0</v>
      </c>
    </row>
    <row r="163" spans="1:15" x14ac:dyDescent="0.25">
      <c r="A163" s="19" t="s">
        <v>326</v>
      </c>
      <c r="B163" s="19" t="s">
        <v>327</v>
      </c>
      <c r="C163" s="21">
        <v>9</v>
      </c>
      <c r="D163" s="21" t="s">
        <v>330</v>
      </c>
      <c r="E163" s="23">
        <v>3100908</v>
      </c>
      <c r="F163" s="23" t="s">
        <v>331</v>
      </c>
      <c r="G163" s="32">
        <v>385398.86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9">
        <f>H163+I163+J163+K163+L163</f>
        <v>0</v>
      </c>
      <c r="N163" s="9">
        <f>G163-M163</f>
        <v>385398.86</v>
      </c>
      <c r="O163" s="34">
        <v>0</v>
      </c>
    </row>
    <row r="164" spans="1:15" x14ac:dyDescent="0.25">
      <c r="A164" s="19" t="s">
        <v>326</v>
      </c>
      <c r="B164" s="19" t="s">
        <v>327</v>
      </c>
      <c r="C164" s="21">
        <v>9</v>
      </c>
      <c r="D164" s="21" t="s">
        <v>332</v>
      </c>
      <c r="E164" s="23">
        <v>3100909</v>
      </c>
      <c r="F164" s="23" t="s">
        <v>333</v>
      </c>
      <c r="G164" s="32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9">
        <f>H164+I164+J164+K164+L164</f>
        <v>0</v>
      </c>
      <c r="N164" s="9">
        <f>G164-M164</f>
        <v>0</v>
      </c>
      <c r="O164" s="34">
        <v>0</v>
      </c>
    </row>
    <row r="165" spans="1:15" x14ac:dyDescent="0.25">
      <c r="A165" s="19" t="s">
        <v>326</v>
      </c>
      <c r="B165" s="19" t="s">
        <v>327</v>
      </c>
      <c r="C165" s="21">
        <v>9</v>
      </c>
      <c r="D165" s="28" t="s">
        <v>42</v>
      </c>
      <c r="E165" s="23">
        <v>3100910</v>
      </c>
      <c r="F165" s="23" t="s">
        <v>334</v>
      </c>
      <c r="G165" s="32">
        <v>79532.789999999994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9">
        <f>H165+I165+J165+K165+L165</f>
        <v>0</v>
      </c>
      <c r="N165" s="9">
        <f>G165-M165</f>
        <v>79532.789999999994</v>
      </c>
      <c r="O165" s="34">
        <v>0</v>
      </c>
    </row>
    <row r="166" spans="1:15" x14ac:dyDescent="0.25">
      <c r="A166" s="19" t="s">
        <v>326</v>
      </c>
      <c r="B166" s="19" t="s">
        <v>327</v>
      </c>
      <c r="C166" s="21">
        <v>9</v>
      </c>
      <c r="D166" s="21" t="s">
        <v>335</v>
      </c>
      <c r="E166" s="23">
        <v>3100911</v>
      </c>
      <c r="F166" s="23" t="s">
        <v>336</v>
      </c>
      <c r="G166" s="32">
        <v>252996.81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9">
        <f>H166+I166+J166+K166+L166</f>
        <v>0</v>
      </c>
      <c r="N166" s="9">
        <f>G166-M166</f>
        <v>252996.81</v>
      </c>
      <c r="O166" s="34">
        <v>0</v>
      </c>
    </row>
    <row r="167" spans="1:15" x14ac:dyDescent="0.25">
      <c r="A167" s="19" t="s">
        <v>326</v>
      </c>
      <c r="B167" s="19" t="s">
        <v>327</v>
      </c>
      <c r="C167" s="21">
        <v>9</v>
      </c>
      <c r="D167" s="21" t="s">
        <v>337</v>
      </c>
      <c r="E167" s="23">
        <v>3100917</v>
      </c>
      <c r="F167" s="23" t="s">
        <v>338</v>
      </c>
      <c r="G167" s="32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9">
        <f>H167+I167+J167+K167+L167</f>
        <v>0</v>
      </c>
      <c r="N167" s="9">
        <f>G167-M167</f>
        <v>0</v>
      </c>
      <c r="O167" s="34">
        <v>0</v>
      </c>
    </row>
    <row r="168" spans="1:15" x14ac:dyDescent="0.25">
      <c r="A168" s="19" t="s">
        <v>326</v>
      </c>
      <c r="B168" s="19" t="s">
        <v>327</v>
      </c>
      <c r="C168" s="21">
        <v>9</v>
      </c>
      <c r="D168" s="28" t="s">
        <v>42</v>
      </c>
      <c r="E168" s="23">
        <v>3100919</v>
      </c>
      <c r="F168" s="23" t="s">
        <v>339</v>
      </c>
      <c r="G168" s="32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9">
        <f>H168+I168+J168+K168+L168</f>
        <v>0</v>
      </c>
      <c r="N168" s="9">
        <f>G168-M168</f>
        <v>0</v>
      </c>
      <c r="O168" s="34">
        <v>0</v>
      </c>
    </row>
    <row r="169" spans="1:15" x14ac:dyDescent="0.25">
      <c r="A169" s="19" t="s">
        <v>326</v>
      </c>
      <c r="B169" s="19" t="s">
        <v>327</v>
      </c>
      <c r="C169" s="21">
        <v>9</v>
      </c>
      <c r="D169" s="21" t="s">
        <v>340</v>
      </c>
      <c r="E169" s="23">
        <v>3100940</v>
      </c>
      <c r="F169" s="23" t="s">
        <v>341</v>
      </c>
      <c r="G169" s="32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9">
        <f>H169+I169+J169+K169+L169</f>
        <v>0</v>
      </c>
      <c r="N169" s="9">
        <f>G169-M169</f>
        <v>0</v>
      </c>
      <c r="O169" s="34">
        <v>0</v>
      </c>
    </row>
    <row r="170" spans="1:15" x14ac:dyDescent="0.25">
      <c r="A170" s="19" t="s">
        <v>326</v>
      </c>
      <c r="B170" s="19" t="s">
        <v>327</v>
      </c>
      <c r="C170" s="21">
        <v>9</v>
      </c>
      <c r="D170" s="28" t="s">
        <v>42</v>
      </c>
      <c r="E170" s="23">
        <v>4850107</v>
      </c>
      <c r="F170" s="23" t="s">
        <v>342</v>
      </c>
      <c r="G170" s="32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9">
        <f>H170+I170+J170+K170+L170</f>
        <v>0</v>
      </c>
      <c r="N170" s="9">
        <f>G170-M170</f>
        <v>0</v>
      </c>
      <c r="O170" s="34">
        <v>0</v>
      </c>
    </row>
    <row r="171" spans="1:15" x14ac:dyDescent="0.25">
      <c r="A171" s="19" t="s">
        <v>343</v>
      </c>
      <c r="B171" s="19" t="s">
        <v>344</v>
      </c>
      <c r="C171" s="21">
        <v>9</v>
      </c>
      <c r="D171" s="21" t="s">
        <v>345</v>
      </c>
      <c r="E171" s="23">
        <v>3100924</v>
      </c>
      <c r="F171" s="23" t="s">
        <v>346</v>
      </c>
      <c r="G171" s="32">
        <v>28604.799999999999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9">
        <f>H171+I171+J171+K171+L171</f>
        <v>0</v>
      </c>
      <c r="N171" s="9">
        <f>G171-M171</f>
        <v>28604.799999999999</v>
      </c>
      <c r="O171" s="34">
        <v>0</v>
      </c>
    </row>
    <row r="172" spans="1:15" x14ac:dyDescent="0.25">
      <c r="A172" s="19" t="s">
        <v>343</v>
      </c>
      <c r="B172" s="19" t="s">
        <v>344</v>
      </c>
      <c r="C172" s="21">
        <v>9</v>
      </c>
      <c r="D172" s="21" t="s">
        <v>347</v>
      </c>
      <c r="E172" s="23">
        <v>3100925</v>
      </c>
      <c r="F172" s="23" t="s">
        <v>348</v>
      </c>
      <c r="G172" s="32">
        <v>9380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9">
        <f>H172+I172+J172+K172+L172</f>
        <v>0</v>
      </c>
      <c r="N172" s="9">
        <f>G172-M172</f>
        <v>9380</v>
      </c>
      <c r="O172" s="34">
        <v>0</v>
      </c>
    </row>
    <row r="173" spans="1:15" x14ac:dyDescent="0.25">
      <c r="A173" s="19" t="s">
        <v>343</v>
      </c>
      <c r="B173" s="19" t="s">
        <v>344</v>
      </c>
      <c r="C173" s="21">
        <v>9</v>
      </c>
      <c r="D173" s="21" t="s">
        <v>349</v>
      </c>
      <c r="E173" s="23">
        <v>3100926</v>
      </c>
      <c r="F173" s="23" t="s">
        <v>350</v>
      </c>
      <c r="G173" s="32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9">
        <f>H173+I173+J173+K173+L173</f>
        <v>0</v>
      </c>
      <c r="N173" s="9">
        <f>G173-M173</f>
        <v>0</v>
      </c>
      <c r="O173" s="34">
        <v>0</v>
      </c>
    </row>
    <row r="174" spans="1:15" x14ac:dyDescent="0.25">
      <c r="A174" s="19" t="s">
        <v>343</v>
      </c>
      <c r="B174" s="19" t="s">
        <v>344</v>
      </c>
      <c r="C174" s="21">
        <v>9</v>
      </c>
      <c r="D174" s="28" t="s">
        <v>42</v>
      </c>
      <c r="E174" s="23">
        <v>3100927</v>
      </c>
      <c r="F174" s="23" t="s">
        <v>351</v>
      </c>
      <c r="G174" s="32">
        <v>6000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9">
        <f>H174+I174+J174+K174+L174</f>
        <v>0</v>
      </c>
      <c r="N174" s="9">
        <f>G174-M174</f>
        <v>6000</v>
      </c>
      <c r="O174" s="34">
        <v>0</v>
      </c>
    </row>
    <row r="175" spans="1:15" x14ac:dyDescent="0.25">
      <c r="A175" s="19" t="s">
        <v>343</v>
      </c>
      <c r="B175" s="19" t="s">
        <v>344</v>
      </c>
      <c r="C175" s="21">
        <v>9</v>
      </c>
      <c r="D175" s="21" t="s">
        <v>352</v>
      </c>
      <c r="E175" s="23">
        <v>3100928</v>
      </c>
      <c r="F175" s="23" t="s">
        <v>353</v>
      </c>
      <c r="G175" s="32">
        <v>12926.1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9">
        <f>H175+I175+J175+K175+L175</f>
        <v>0</v>
      </c>
      <c r="N175" s="9">
        <f>G175-M175</f>
        <v>12926.1</v>
      </c>
      <c r="O175" s="34">
        <v>0</v>
      </c>
    </row>
    <row r="176" spans="1:15" x14ac:dyDescent="0.25">
      <c r="A176" s="19" t="s">
        <v>343</v>
      </c>
      <c r="B176" s="19" t="s">
        <v>344</v>
      </c>
      <c r="C176" s="21">
        <v>9</v>
      </c>
      <c r="D176" s="28" t="s">
        <v>42</v>
      </c>
      <c r="E176" s="23">
        <v>3100938</v>
      </c>
      <c r="F176" s="23" t="s">
        <v>354</v>
      </c>
      <c r="G176" s="32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9">
        <f>H176+I176+J176+K176+L176</f>
        <v>0</v>
      </c>
      <c r="N176" s="9">
        <f>G176-M176</f>
        <v>0</v>
      </c>
      <c r="O176" s="34">
        <v>0</v>
      </c>
    </row>
    <row r="177" spans="1:15" x14ac:dyDescent="0.25">
      <c r="A177" s="19" t="s">
        <v>343</v>
      </c>
      <c r="B177" s="19" t="s">
        <v>344</v>
      </c>
      <c r="C177" s="21">
        <v>9</v>
      </c>
      <c r="D177" s="28" t="s">
        <v>42</v>
      </c>
      <c r="E177" s="23">
        <v>4850117</v>
      </c>
      <c r="F177" s="23" t="s">
        <v>355</v>
      </c>
      <c r="G177" s="32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9">
        <f>H177+I177+J177+K177+L177</f>
        <v>0</v>
      </c>
      <c r="N177" s="9">
        <f>G177-M177</f>
        <v>0</v>
      </c>
      <c r="O177" s="34">
        <v>0</v>
      </c>
    </row>
    <row r="178" spans="1:15" x14ac:dyDescent="0.25">
      <c r="A178" s="19" t="s">
        <v>356</v>
      </c>
      <c r="B178" s="19" t="s">
        <v>357</v>
      </c>
      <c r="C178" s="21">
        <v>9</v>
      </c>
      <c r="D178" s="21" t="s">
        <v>358</v>
      </c>
      <c r="E178" s="23">
        <v>3100934</v>
      </c>
      <c r="F178" s="23" t="s">
        <v>359</v>
      </c>
      <c r="G178" s="32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9">
        <f>H178+I178+J178+K178+L178</f>
        <v>0</v>
      </c>
      <c r="N178" s="9">
        <f>G178-M178</f>
        <v>0</v>
      </c>
      <c r="O178" s="34">
        <v>0</v>
      </c>
    </row>
    <row r="179" spans="1:15" x14ac:dyDescent="0.25">
      <c r="A179" s="19" t="s">
        <v>356</v>
      </c>
      <c r="B179" s="19" t="s">
        <v>357</v>
      </c>
      <c r="C179" s="21">
        <v>9</v>
      </c>
      <c r="D179" s="28" t="s">
        <v>42</v>
      </c>
      <c r="E179" s="23">
        <v>3100935</v>
      </c>
      <c r="F179" s="23" t="s">
        <v>360</v>
      </c>
      <c r="G179" s="32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9">
        <f>H179+I179+J179+K179+L179</f>
        <v>0</v>
      </c>
      <c r="N179" s="9">
        <f>G179-M179</f>
        <v>0</v>
      </c>
      <c r="O179" s="34">
        <v>0</v>
      </c>
    </row>
    <row r="180" spans="1:15" x14ac:dyDescent="0.25">
      <c r="A180" s="19" t="s">
        <v>361</v>
      </c>
      <c r="B180" s="19" t="s">
        <v>362</v>
      </c>
      <c r="C180" s="21">
        <v>9</v>
      </c>
      <c r="D180" s="21" t="s">
        <v>363</v>
      </c>
      <c r="E180" s="23">
        <v>3100912</v>
      </c>
      <c r="F180" s="23" t="s">
        <v>364</v>
      </c>
      <c r="G180" s="32">
        <v>11945995.310000001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9">
        <f>H180+I180+J180+K180+L180</f>
        <v>0</v>
      </c>
      <c r="N180" s="9">
        <f>G180-M180</f>
        <v>11945995.310000001</v>
      </c>
      <c r="O180" s="34">
        <v>0</v>
      </c>
    </row>
    <row r="181" spans="1:15" x14ac:dyDescent="0.25">
      <c r="A181" s="19" t="s">
        <v>361</v>
      </c>
      <c r="B181" s="19" t="s">
        <v>362</v>
      </c>
      <c r="C181" s="21">
        <v>9</v>
      </c>
      <c r="D181" s="21" t="s">
        <v>365</v>
      </c>
      <c r="E181" s="23">
        <v>3100913</v>
      </c>
      <c r="F181" s="23" t="s">
        <v>366</v>
      </c>
      <c r="G181" s="32">
        <v>2080606.63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9">
        <f>H181+I181+J181+K181+L181</f>
        <v>0</v>
      </c>
      <c r="N181" s="9">
        <f>G181-M181</f>
        <v>2080606.63</v>
      </c>
      <c r="O181" s="34">
        <v>0</v>
      </c>
    </row>
    <row r="182" spans="1:15" x14ac:dyDescent="0.25">
      <c r="A182" s="19" t="s">
        <v>361</v>
      </c>
      <c r="B182" s="19" t="s">
        <v>362</v>
      </c>
      <c r="C182" s="21">
        <v>9</v>
      </c>
      <c r="D182" s="21" t="s">
        <v>367</v>
      </c>
      <c r="E182" s="23">
        <v>3100914</v>
      </c>
      <c r="F182" s="23" t="s">
        <v>368</v>
      </c>
      <c r="G182" s="32">
        <v>321584.78999999998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9">
        <f>H182+I182+J182+K182+L182</f>
        <v>0</v>
      </c>
      <c r="N182" s="9">
        <f>G182-M182</f>
        <v>321584.78999999998</v>
      </c>
      <c r="O182" s="34">
        <v>0</v>
      </c>
    </row>
    <row r="183" spans="1:15" x14ac:dyDescent="0.25">
      <c r="A183" s="19" t="s">
        <v>361</v>
      </c>
      <c r="B183" s="19" t="s">
        <v>362</v>
      </c>
      <c r="C183" s="21">
        <v>9</v>
      </c>
      <c r="D183" s="28" t="s">
        <v>42</v>
      </c>
      <c r="E183" s="23">
        <v>3100915</v>
      </c>
      <c r="F183" s="23" t="s">
        <v>369</v>
      </c>
      <c r="G183" s="32">
        <v>1024482.91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9">
        <f>H183+I183+J183+K183+L183</f>
        <v>0</v>
      </c>
      <c r="N183" s="9">
        <f>G183-M183</f>
        <v>1024482.91</v>
      </c>
      <c r="O183" s="34">
        <v>0</v>
      </c>
    </row>
    <row r="184" spans="1:15" x14ac:dyDescent="0.25">
      <c r="A184" s="19" t="s">
        <v>361</v>
      </c>
      <c r="B184" s="19" t="s">
        <v>362</v>
      </c>
      <c r="C184" s="21">
        <v>9</v>
      </c>
      <c r="D184" s="21" t="s">
        <v>370</v>
      </c>
      <c r="E184" s="23">
        <v>3100916</v>
      </c>
      <c r="F184" s="23" t="s">
        <v>371</v>
      </c>
      <c r="G184" s="32">
        <v>4232762.88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9">
        <f>H184+I184+J184+K184+L184</f>
        <v>0</v>
      </c>
      <c r="N184" s="9">
        <f>G184-M184</f>
        <v>4232762.88</v>
      </c>
      <c r="O184" s="34">
        <v>0</v>
      </c>
    </row>
    <row r="185" spans="1:15" x14ac:dyDescent="0.25">
      <c r="A185" s="19" t="s">
        <v>361</v>
      </c>
      <c r="B185" s="19" t="s">
        <v>362</v>
      </c>
      <c r="C185" s="21">
        <v>9</v>
      </c>
      <c r="D185" s="21" t="s">
        <v>372</v>
      </c>
      <c r="E185" s="23">
        <v>3100918</v>
      </c>
      <c r="F185" s="23" t="s">
        <v>373</v>
      </c>
      <c r="G185" s="32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9">
        <f>H185+I185+J185+K185+L185</f>
        <v>0</v>
      </c>
      <c r="N185" s="9">
        <f>G185-M185</f>
        <v>0</v>
      </c>
      <c r="O185" s="34">
        <v>0</v>
      </c>
    </row>
    <row r="186" spans="1:15" x14ac:dyDescent="0.25">
      <c r="A186" s="19" t="s">
        <v>361</v>
      </c>
      <c r="B186" s="19" t="s">
        <v>362</v>
      </c>
      <c r="C186" s="21">
        <v>9</v>
      </c>
      <c r="D186" s="28" t="s">
        <v>42</v>
      </c>
      <c r="E186" s="23">
        <v>3100920</v>
      </c>
      <c r="F186" s="23" t="s">
        <v>374</v>
      </c>
      <c r="G186" s="32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9">
        <f>H186+I186+J186+K186+L186</f>
        <v>0</v>
      </c>
      <c r="N186" s="9">
        <f>G186-M186</f>
        <v>0</v>
      </c>
      <c r="O186" s="34">
        <v>0</v>
      </c>
    </row>
    <row r="187" spans="1:15" x14ac:dyDescent="0.25">
      <c r="A187" s="19" t="s">
        <v>361</v>
      </c>
      <c r="B187" s="19" t="s">
        <v>362</v>
      </c>
      <c r="C187" s="21">
        <v>9</v>
      </c>
      <c r="D187" s="21" t="s">
        <v>375</v>
      </c>
      <c r="E187" s="23">
        <v>3100941</v>
      </c>
      <c r="F187" s="23" t="s">
        <v>376</v>
      </c>
      <c r="G187" s="32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9">
        <f>H187+I187+J187+K187+L187</f>
        <v>0</v>
      </c>
      <c r="N187" s="9">
        <f>G187-M187</f>
        <v>0</v>
      </c>
      <c r="O187" s="34">
        <v>0</v>
      </c>
    </row>
    <row r="188" spans="1:15" x14ac:dyDescent="0.25">
      <c r="A188" s="19" t="s">
        <v>361</v>
      </c>
      <c r="B188" s="19" t="s">
        <v>362</v>
      </c>
      <c r="C188" s="21">
        <v>9</v>
      </c>
      <c r="D188" s="28" t="s">
        <v>42</v>
      </c>
      <c r="E188" s="23">
        <v>4850108</v>
      </c>
      <c r="F188" s="23" t="s">
        <v>377</v>
      </c>
      <c r="G188" s="32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9">
        <f>H188+I188+J188+K188+L188</f>
        <v>0</v>
      </c>
      <c r="N188" s="9">
        <f>G188-M188</f>
        <v>0</v>
      </c>
      <c r="O188" s="34">
        <v>0</v>
      </c>
    </row>
    <row r="189" spans="1:15" x14ac:dyDescent="0.25">
      <c r="A189" s="19" t="s">
        <v>378</v>
      </c>
      <c r="B189" s="19" t="s">
        <v>379</v>
      </c>
      <c r="C189" s="21">
        <v>9</v>
      </c>
      <c r="D189" s="21" t="s">
        <v>380</v>
      </c>
      <c r="E189" s="23">
        <v>3100929</v>
      </c>
      <c r="F189" s="23" t="s">
        <v>381</v>
      </c>
      <c r="G189" s="32">
        <v>41923.629999999997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9">
        <f>H189+I189+J189+K189+L189</f>
        <v>0</v>
      </c>
      <c r="N189" s="9">
        <f>G189-M189</f>
        <v>41923.629999999997</v>
      </c>
      <c r="O189" s="34">
        <v>0</v>
      </c>
    </row>
    <row r="190" spans="1:15" x14ac:dyDescent="0.25">
      <c r="A190" s="19" t="s">
        <v>378</v>
      </c>
      <c r="B190" s="19" t="s">
        <v>379</v>
      </c>
      <c r="C190" s="21">
        <v>9</v>
      </c>
      <c r="D190" s="21" t="s">
        <v>382</v>
      </c>
      <c r="E190" s="23">
        <v>3100930</v>
      </c>
      <c r="F190" s="23" t="s">
        <v>383</v>
      </c>
      <c r="G190" s="32">
        <v>1637.06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9">
        <f>H190+I190+J190+K190+L190</f>
        <v>0</v>
      </c>
      <c r="N190" s="9">
        <f>G190-M190</f>
        <v>1637.06</v>
      </c>
      <c r="O190" s="34">
        <v>0</v>
      </c>
    </row>
    <row r="191" spans="1:15" x14ac:dyDescent="0.25">
      <c r="A191" s="19" t="s">
        <v>378</v>
      </c>
      <c r="B191" s="19" t="s">
        <v>379</v>
      </c>
      <c r="C191" s="21">
        <v>9</v>
      </c>
      <c r="D191" s="21" t="s">
        <v>384</v>
      </c>
      <c r="E191" s="23">
        <v>3100931</v>
      </c>
      <c r="F191" s="23" t="s">
        <v>385</v>
      </c>
      <c r="G191" s="32">
        <v>32.97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9">
        <f>H191+I191+J191+K191+L191</f>
        <v>0</v>
      </c>
      <c r="N191" s="9">
        <f>G191-M191</f>
        <v>32.97</v>
      </c>
      <c r="O191" s="34">
        <v>0</v>
      </c>
    </row>
    <row r="192" spans="1:15" x14ac:dyDescent="0.25">
      <c r="A192" s="19" t="s">
        <v>378</v>
      </c>
      <c r="B192" s="19" t="s">
        <v>379</v>
      </c>
      <c r="C192" s="21">
        <v>9</v>
      </c>
      <c r="D192" s="28" t="s">
        <v>42</v>
      </c>
      <c r="E192" s="23">
        <v>3100932</v>
      </c>
      <c r="F192" s="23" t="s">
        <v>386</v>
      </c>
      <c r="G192" s="32">
        <v>3086.23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9">
        <f>H192+I192+J192+K192+L192</f>
        <v>0</v>
      </c>
      <c r="N192" s="9">
        <f>G192-M192</f>
        <v>3086.23</v>
      </c>
      <c r="O192" s="34">
        <v>0</v>
      </c>
    </row>
    <row r="193" spans="1:15" x14ac:dyDescent="0.25">
      <c r="A193" s="19" t="s">
        <v>378</v>
      </c>
      <c r="B193" s="19" t="s">
        <v>379</v>
      </c>
      <c r="C193" s="21">
        <v>9</v>
      </c>
      <c r="D193" s="21" t="s">
        <v>387</v>
      </c>
      <c r="E193" s="23">
        <v>3100933</v>
      </c>
      <c r="F193" s="23" t="s">
        <v>388</v>
      </c>
      <c r="G193" s="32">
        <v>13861.98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9">
        <f>H193+I193+J193+K193+L193</f>
        <v>0</v>
      </c>
      <c r="N193" s="9">
        <f>G193-M193</f>
        <v>13861.98</v>
      </c>
      <c r="O193" s="34">
        <v>0</v>
      </c>
    </row>
    <row r="194" spans="1:15" x14ac:dyDescent="0.25">
      <c r="A194" s="19" t="s">
        <v>378</v>
      </c>
      <c r="B194" s="19" t="s">
        <v>379</v>
      </c>
      <c r="C194" s="21">
        <v>9</v>
      </c>
      <c r="D194" s="28" t="s">
        <v>42</v>
      </c>
      <c r="E194" s="23">
        <v>3100939</v>
      </c>
      <c r="F194" s="23" t="s">
        <v>389</v>
      </c>
      <c r="G194" s="32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9">
        <f>H194+I194+J194+K194+L194</f>
        <v>0</v>
      </c>
      <c r="N194" s="9">
        <f>G194-M194</f>
        <v>0</v>
      </c>
      <c r="O194" s="34">
        <v>0</v>
      </c>
    </row>
    <row r="195" spans="1:15" x14ac:dyDescent="0.25">
      <c r="A195" s="19" t="s">
        <v>378</v>
      </c>
      <c r="B195" s="19" t="s">
        <v>379</v>
      </c>
      <c r="C195" s="21">
        <v>9</v>
      </c>
      <c r="D195" s="28" t="s">
        <v>42</v>
      </c>
      <c r="E195" s="23">
        <v>4850118</v>
      </c>
      <c r="F195" s="23" t="s">
        <v>390</v>
      </c>
      <c r="G195" s="32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9">
        <f>H195+I195+J195+K195+L195</f>
        <v>0</v>
      </c>
      <c r="N195" s="9">
        <f>G195-M195</f>
        <v>0</v>
      </c>
      <c r="O195" s="34">
        <v>0</v>
      </c>
    </row>
    <row r="196" spans="1:15" x14ac:dyDescent="0.25">
      <c r="A196" s="19" t="s">
        <v>391</v>
      </c>
      <c r="B196" s="19" t="s">
        <v>392</v>
      </c>
      <c r="C196" s="21">
        <v>9</v>
      </c>
      <c r="D196" s="21" t="s">
        <v>393</v>
      </c>
      <c r="E196" s="23">
        <v>3100936</v>
      </c>
      <c r="F196" s="23" t="s">
        <v>394</v>
      </c>
      <c r="G196" s="32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9">
        <f>H196+I196+J196+K196+L196</f>
        <v>0</v>
      </c>
      <c r="N196" s="9">
        <f>G196-M196</f>
        <v>0</v>
      </c>
      <c r="O196" s="34">
        <v>0</v>
      </c>
    </row>
    <row r="197" spans="1:15" x14ac:dyDescent="0.25">
      <c r="A197" s="19" t="s">
        <v>391</v>
      </c>
      <c r="B197" s="19" t="s">
        <v>392</v>
      </c>
      <c r="C197" s="21">
        <v>9</v>
      </c>
      <c r="D197" s="28" t="s">
        <v>42</v>
      </c>
      <c r="E197" s="23">
        <v>3100937</v>
      </c>
      <c r="F197" s="23" t="s">
        <v>395</v>
      </c>
      <c r="G197" s="32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9">
        <f>H197+I197+J197+K197+L197</f>
        <v>0</v>
      </c>
      <c r="N197" s="9">
        <f>G197-M197</f>
        <v>0</v>
      </c>
      <c r="O197" s="34">
        <v>0</v>
      </c>
    </row>
    <row r="198" spans="1:15" x14ac:dyDescent="0.25">
      <c r="A198" s="32" t="s">
        <v>391</v>
      </c>
      <c r="B198" s="19" t="s">
        <v>392</v>
      </c>
      <c r="C198" s="21">
        <v>9</v>
      </c>
      <c r="D198" s="21" t="s">
        <v>396</v>
      </c>
      <c r="E198" s="23">
        <v>3100947</v>
      </c>
      <c r="F198" s="23" t="s">
        <v>397</v>
      </c>
      <c r="G198" s="32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10">
        <f>H198+I198+J198+K198+L198</f>
        <v>0</v>
      </c>
      <c r="N198" s="10">
        <f>G198-M198</f>
        <v>0</v>
      </c>
      <c r="O198" s="34">
        <v>0</v>
      </c>
    </row>
    <row r="199" spans="1:15" x14ac:dyDescent="0.25">
      <c r="A199" s="32" t="s">
        <v>391</v>
      </c>
      <c r="B199" s="19" t="s">
        <v>392</v>
      </c>
      <c r="C199" s="21">
        <v>9</v>
      </c>
      <c r="D199" s="21" t="s">
        <v>398</v>
      </c>
      <c r="E199" s="23">
        <v>3100948</v>
      </c>
      <c r="F199" s="23" t="s">
        <v>399</v>
      </c>
      <c r="G199" s="32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10">
        <f>H199+I199+J199+K199+L199</f>
        <v>0</v>
      </c>
      <c r="N199" s="10">
        <f>G199-M199</f>
        <v>0</v>
      </c>
      <c r="O199" s="34">
        <v>0</v>
      </c>
    </row>
    <row r="200" spans="1:15" x14ac:dyDescent="0.25">
      <c r="A200" s="32" t="s">
        <v>391</v>
      </c>
      <c r="B200" s="19" t="s">
        <v>392</v>
      </c>
      <c r="C200" s="21">
        <v>9</v>
      </c>
      <c r="D200" s="21" t="s">
        <v>400</v>
      </c>
      <c r="E200" s="23">
        <v>3100949</v>
      </c>
      <c r="F200" s="23" t="s">
        <v>401</v>
      </c>
      <c r="G200" s="32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10">
        <f>H200+I200+J200+K200+L200</f>
        <v>0</v>
      </c>
      <c r="N200" s="10">
        <f>G200-M200</f>
        <v>0</v>
      </c>
      <c r="O200" s="34">
        <v>0</v>
      </c>
    </row>
    <row r="201" spans="1:15" x14ac:dyDescent="0.25">
      <c r="A201" s="8">
        <v>0</v>
      </c>
      <c r="B201" s="8">
        <v>0</v>
      </c>
      <c r="C201" s="35" t="s">
        <v>42</v>
      </c>
      <c r="D201" s="35" t="s">
        <v>42</v>
      </c>
      <c r="E201" s="36" t="s">
        <v>402</v>
      </c>
      <c r="F201" s="36" t="s">
        <v>150</v>
      </c>
      <c r="G201" s="9">
        <f>G162+G163+G164+G165+G166+G167+G168+G169+G170+G171+G172+G173+G174+G175+G176+G177+G178+G179+G180+G181+G182+G183+G184+G185+G186+G187+G188+G189+G190+G191+G192+G193+G194+G195+G196+G197</f>
        <v>20955333.979999997</v>
      </c>
      <c r="H201" s="33">
        <v>5454845.9900000002</v>
      </c>
      <c r="I201" s="33">
        <v>4938136.54</v>
      </c>
      <c r="J201" s="33">
        <v>2218627.36</v>
      </c>
      <c r="K201" s="33">
        <v>8065676.6299999999</v>
      </c>
      <c r="L201" s="33">
        <v>278047.46000000002</v>
      </c>
      <c r="M201" s="18">
        <v>0</v>
      </c>
      <c r="N201" s="18">
        <v>0</v>
      </c>
      <c r="O201" s="34">
        <v>0</v>
      </c>
    </row>
    <row r="202" spans="1:15" x14ac:dyDescent="0.25">
      <c r="A202" s="8">
        <v>0</v>
      </c>
      <c r="B202" s="8">
        <v>0</v>
      </c>
      <c r="C202" s="35" t="s">
        <v>42</v>
      </c>
      <c r="D202" s="35" t="s">
        <v>42</v>
      </c>
      <c r="E202" s="36" t="s">
        <v>151</v>
      </c>
      <c r="F202" s="36" t="s">
        <v>403</v>
      </c>
      <c r="G202" s="9">
        <f>G201</f>
        <v>20955333.979999997</v>
      </c>
      <c r="H202" s="9">
        <f>H162+H163+H164+H165+H166+H167+H168+H169+H170+H171+H172+H173+H174+H175+H176+H177+H178+H179+H180+H181+H182+H183+H184+H185+H186+H187+H188+H189+H190+H191+H192+H193+H194+H195+H196+H197+H201</f>
        <v>5454845.9900000002</v>
      </c>
      <c r="I202" s="9">
        <f>I162+I163+I164+I165+I166+I167+I168+I169+I170+I171+I172+I173+I174+I175+I176+I177+I178+I179+I180+I181+I182+I183+I184+I185+I186+I187+I188+I189+I190+I191+I192+I193+I194+I195+I196+I197+I201</f>
        <v>4938136.54</v>
      </c>
      <c r="J202" s="9">
        <f>J162+J163+J164+J165+J166+J167+J168+J169+J170+J171+J172+J173+J174+J175+J176+J177+J178+J179+J180+J181+J182+J183+J184+J185+J186+J187+J188+J189+J190+J191+J192+J193+J194+J195+J196+J197+J201</f>
        <v>2218627.36</v>
      </c>
      <c r="K202" s="9">
        <f>K162+K163+K164+K165+K166+K167+K168+K169+K170+K171+K172+K173+K174+K175+K176+K177+K178+K179+K180+K181+K182+K183+K184+K185+K186+K187+K188+K189+K190+K191+K192+K193+K194+K195+K196+K197+K201</f>
        <v>8065676.6299999999</v>
      </c>
      <c r="L202" s="9">
        <f>L162+L163+L164+L165+L166+L167+L168+L169+L170+L171+L172+L173+L174+L175+L176+L177+L178+L179+L180+L181+L182+L183+L184+L185+L186+L187+L188+L189+L190+L191+L192+L193+L194+L195+L196+L197+L201</f>
        <v>278047.46000000002</v>
      </c>
      <c r="M202" s="9">
        <f>H202+I202+J202+K202+L202</f>
        <v>20955333.98</v>
      </c>
      <c r="N202" s="9">
        <f>G202-M202</f>
        <v>0</v>
      </c>
      <c r="O202" s="9">
        <f>O162+O163+O164+O165+O166+O167+O168+O169+O170+O171+O172+O173+O174+O175+O176+O177+O178+O179+O180+O181+O182+O183+O184+O185+O186+O187+O188+O189+O190+O191+O192+O193+O194+O195+O196+O197+O201</f>
        <v>0</v>
      </c>
    </row>
    <row r="205" spans="1:15" x14ac:dyDescent="0.25">
      <c r="A205" s="37" t="s">
        <v>404</v>
      </c>
      <c r="B205" s="37" t="s">
        <v>405</v>
      </c>
      <c r="C205" s="37" t="s">
        <v>406</v>
      </c>
      <c r="D205" s="16" t="s">
        <v>2</v>
      </c>
      <c r="E205" s="17" t="s">
        <v>2</v>
      </c>
      <c r="F205" s="17" t="s">
        <v>2</v>
      </c>
      <c r="G205" s="18" t="s">
        <v>2</v>
      </c>
      <c r="H205" s="18" t="s">
        <v>2</v>
      </c>
      <c r="I205" s="18" t="s">
        <v>2</v>
      </c>
      <c r="J205" s="18" t="s">
        <v>2</v>
      </c>
      <c r="K205" s="18" t="s">
        <v>2</v>
      </c>
      <c r="L205" s="18" t="s">
        <v>2</v>
      </c>
      <c r="M205" s="18" t="s">
        <v>2</v>
      </c>
      <c r="N205" s="18" t="s">
        <v>2</v>
      </c>
      <c r="O205" s="18" t="s">
        <v>2</v>
      </c>
    </row>
    <row r="206" spans="1:15" x14ac:dyDescent="0.25">
      <c r="A206" s="21" t="s">
        <v>404</v>
      </c>
      <c r="B206" s="21" t="s">
        <v>405</v>
      </c>
      <c r="C206" s="21" t="s">
        <v>407</v>
      </c>
      <c r="D206" s="21" t="s">
        <v>408</v>
      </c>
      <c r="E206" s="22">
        <v>3101824</v>
      </c>
      <c r="F206" s="23" t="s">
        <v>409</v>
      </c>
      <c r="G206" s="24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6">
        <f>H206+I206+J206+K206+L206</f>
        <v>0</v>
      </c>
      <c r="N206" s="26">
        <f>G206-M206</f>
        <v>0</v>
      </c>
      <c r="O206" s="27">
        <v>0</v>
      </c>
    </row>
    <row r="207" spans="1:15" x14ac:dyDescent="0.25">
      <c r="A207" s="39" t="s">
        <v>42</v>
      </c>
      <c r="B207" s="35" t="s">
        <v>42</v>
      </c>
      <c r="C207" s="35" t="s">
        <v>42</v>
      </c>
      <c r="D207" s="35" t="s">
        <v>42</v>
      </c>
      <c r="E207" s="36" t="s">
        <v>151</v>
      </c>
      <c r="F207" s="36" t="s">
        <v>410</v>
      </c>
      <c r="G207" s="26">
        <f>G206</f>
        <v>0</v>
      </c>
      <c r="H207" s="26">
        <f>H206</f>
        <v>0</v>
      </c>
      <c r="I207" s="26">
        <f>I206</f>
        <v>0</v>
      </c>
      <c r="J207" s="26">
        <f>J206</f>
        <v>0</v>
      </c>
      <c r="K207" s="26">
        <f>K206</f>
        <v>0</v>
      </c>
      <c r="L207" s="26">
        <f>L206</f>
        <v>0</v>
      </c>
      <c r="M207" s="26">
        <f>M206</f>
        <v>0</v>
      </c>
      <c r="N207" s="26">
        <f>N206</f>
        <v>0</v>
      </c>
      <c r="O207" s="26">
        <f>O206</f>
        <v>0</v>
      </c>
    </row>
    <row r="208" spans="1:15" x14ac:dyDescent="0.25">
      <c r="A208" s="37" t="s">
        <v>411</v>
      </c>
      <c r="B208" s="37" t="s">
        <v>412</v>
      </c>
      <c r="C208" s="37" t="s">
        <v>407</v>
      </c>
      <c r="D208" s="16" t="s">
        <v>2</v>
      </c>
      <c r="E208" s="17" t="s">
        <v>2</v>
      </c>
      <c r="F208" s="17" t="s">
        <v>2</v>
      </c>
      <c r="G208" s="18" t="s">
        <v>2</v>
      </c>
      <c r="H208" s="18" t="s">
        <v>2</v>
      </c>
      <c r="I208" s="18" t="s">
        <v>2</v>
      </c>
      <c r="J208" s="18" t="s">
        <v>2</v>
      </c>
      <c r="K208" s="18" t="s">
        <v>2</v>
      </c>
      <c r="L208" s="18" t="s">
        <v>2</v>
      </c>
      <c r="M208" s="18" t="s">
        <v>2</v>
      </c>
      <c r="N208" s="18" t="s">
        <v>2</v>
      </c>
      <c r="O208" s="18" t="s">
        <v>2</v>
      </c>
    </row>
    <row r="209" spans="1:15" x14ac:dyDescent="0.25">
      <c r="A209" s="21" t="s">
        <v>411</v>
      </c>
      <c r="B209" s="21" t="s">
        <v>412</v>
      </c>
      <c r="C209" s="21" t="s">
        <v>407</v>
      </c>
      <c r="D209" s="21" t="s">
        <v>413</v>
      </c>
      <c r="E209" s="22">
        <v>3101613</v>
      </c>
      <c r="F209" s="23" t="s">
        <v>414</v>
      </c>
      <c r="G209" s="24">
        <v>200000</v>
      </c>
      <c r="H209" s="25">
        <v>0</v>
      </c>
      <c r="I209" s="25">
        <v>0</v>
      </c>
      <c r="J209" s="25">
        <v>0</v>
      </c>
      <c r="K209" s="25">
        <v>200000</v>
      </c>
      <c r="L209" s="25">
        <v>0</v>
      </c>
      <c r="M209" s="26">
        <f>H209+I209+J209+K209+L209</f>
        <v>200000</v>
      </c>
      <c r="N209" s="26">
        <f>G209-M209</f>
        <v>0</v>
      </c>
      <c r="O209" s="27">
        <v>0</v>
      </c>
    </row>
    <row r="210" spans="1:15" x14ac:dyDescent="0.25">
      <c r="A210" s="37" t="s">
        <v>415</v>
      </c>
      <c r="B210" s="37" t="s">
        <v>416</v>
      </c>
      <c r="C210" s="37" t="s">
        <v>407</v>
      </c>
      <c r="D210" s="16" t="s">
        <v>2</v>
      </c>
      <c r="E210" s="17" t="s">
        <v>2</v>
      </c>
      <c r="F210" s="17" t="s">
        <v>2</v>
      </c>
      <c r="G210" s="18" t="s">
        <v>2</v>
      </c>
      <c r="H210" s="18" t="s">
        <v>2</v>
      </c>
      <c r="I210" s="18" t="s">
        <v>2</v>
      </c>
      <c r="J210" s="18" t="s">
        <v>2</v>
      </c>
      <c r="K210" s="18" t="s">
        <v>2</v>
      </c>
      <c r="L210" s="18" t="s">
        <v>2</v>
      </c>
      <c r="M210" s="18" t="s">
        <v>2</v>
      </c>
      <c r="N210" s="18" t="s">
        <v>2</v>
      </c>
      <c r="O210" s="18" t="s">
        <v>2</v>
      </c>
    </row>
    <row r="211" spans="1:15" x14ac:dyDescent="0.25">
      <c r="A211" s="21" t="s">
        <v>415</v>
      </c>
      <c r="B211" s="21" t="s">
        <v>416</v>
      </c>
      <c r="C211" s="21" t="s">
        <v>407</v>
      </c>
      <c r="D211" s="21" t="s">
        <v>417</v>
      </c>
      <c r="E211" s="22">
        <v>3101616</v>
      </c>
      <c r="F211" s="23" t="s">
        <v>418</v>
      </c>
      <c r="G211" s="24">
        <v>248619.73</v>
      </c>
      <c r="H211" s="25">
        <v>125633.85</v>
      </c>
      <c r="I211" s="25">
        <v>45812.21</v>
      </c>
      <c r="J211" s="25">
        <v>8445.5</v>
      </c>
      <c r="K211" s="25">
        <v>68728.17</v>
      </c>
      <c r="L211" s="25">
        <v>0</v>
      </c>
      <c r="M211" s="26">
        <f>H211+I211+J211+K211+L211</f>
        <v>248619.72999999998</v>
      </c>
      <c r="N211" s="26">
        <f>G211-M211</f>
        <v>0</v>
      </c>
      <c r="O211" s="27">
        <v>0</v>
      </c>
    </row>
    <row r="212" spans="1:15" x14ac:dyDescent="0.25">
      <c r="A212" s="41" t="s">
        <v>415</v>
      </c>
      <c r="B212" s="21" t="s">
        <v>416</v>
      </c>
      <c r="C212" s="21" t="s">
        <v>407</v>
      </c>
      <c r="D212" s="21" t="s">
        <v>419</v>
      </c>
      <c r="E212" s="22">
        <v>3101646</v>
      </c>
      <c r="F212" s="23" t="s">
        <v>420</v>
      </c>
      <c r="G212" s="24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6">
        <f>H212+I212+J212+K212+L212</f>
        <v>0</v>
      </c>
      <c r="N212" s="26">
        <f>G212-M212</f>
        <v>0</v>
      </c>
      <c r="O212" s="27">
        <v>0</v>
      </c>
    </row>
    <row r="213" spans="1:15" x14ac:dyDescent="0.25">
      <c r="A213" s="41" t="s">
        <v>415</v>
      </c>
      <c r="B213" s="21" t="s">
        <v>416</v>
      </c>
      <c r="C213" s="21" t="s">
        <v>407</v>
      </c>
      <c r="D213" s="21" t="s">
        <v>421</v>
      </c>
      <c r="E213" s="22">
        <v>3101647</v>
      </c>
      <c r="F213" s="23" t="s">
        <v>422</v>
      </c>
      <c r="G213" s="24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6">
        <f>H213+I213+J213+K213+L213</f>
        <v>0</v>
      </c>
      <c r="N213" s="26">
        <f>G213-M213</f>
        <v>0</v>
      </c>
      <c r="O213" s="27">
        <v>0</v>
      </c>
    </row>
    <row r="214" spans="1:15" x14ac:dyDescent="0.25">
      <c r="A214" s="41" t="s">
        <v>415</v>
      </c>
      <c r="B214" s="21" t="s">
        <v>416</v>
      </c>
      <c r="C214" s="21" t="s">
        <v>407</v>
      </c>
      <c r="D214" s="21" t="s">
        <v>423</v>
      </c>
      <c r="E214" s="22">
        <v>3101648</v>
      </c>
      <c r="F214" s="23" t="s">
        <v>424</v>
      </c>
      <c r="G214" s="24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6">
        <f>H214+I214+J214+K214+L214</f>
        <v>0</v>
      </c>
      <c r="N214" s="26">
        <f>G214-M214</f>
        <v>0</v>
      </c>
      <c r="O214" s="27">
        <v>0</v>
      </c>
    </row>
    <row r="215" spans="1:15" x14ac:dyDescent="0.25">
      <c r="A215" s="37" t="s">
        <v>425</v>
      </c>
      <c r="B215" s="37" t="s">
        <v>426</v>
      </c>
      <c r="C215" s="37" t="s">
        <v>407</v>
      </c>
      <c r="D215" s="16" t="s">
        <v>2</v>
      </c>
      <c r="E215" s="17" t="s">
        <v>2</v>
      </c>
      <c r="F215" s="17" t="s">
        <v>2</v>
      </c>
      <c r="G215" s="18" t="s">
        <v>2</v>
      </c>
      <c r="H215" s="18" t="s">
        <v>2</v>
      </c>
      <c r="I215" s="18" t="s">
        <v>2</v>
      </c>
      <c r="J215" s="18" t="s">
        <v>2</v>
      </c>
      <c r="K215" s="18" t="s">
        <v>2</v>
      </c>
      <c r="L215" s="18" t="s">
        <v>2</v>
      </c>
      <c r="M215" s="18" t="s">
        <v>2</v>
      </c>
      <c r="N215" s="42" t="s">
        <v>2</v>
      </c>
      <c r="O215" s="18" t="s">
        <v>2</v>
      </c>
    </row>
    <row r="216" spans="1:15" x14ac:dyDescent="0.25">
      <c r="A216" s="21" t="s">
        <v>425</v>
      </c>
      <c r="B216" s="21" t="s">
        <v>426</v>
      </c>
      <c r="C216" s="21" t="s">
        <v>407</v>
      </c>
      <c r="D216" s="21" t="s">
        <v>427</v>
      </c>
      <c r="E216" s="22">
        <v>3101617</v>
      </c>
      <c r="F216" s="23" t="s">
        <v>428</v>
      </c>
      <c r="G216" s="24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6">
        <f>H216+I216+J216+K216+L216</f>
        <v>0</v>
      </c>
      <c r="N216" s="26">
        <f>G216-M216</f>
        <v>0</v>
      </c>
      <c r="O216" s="27">
        <v>0</v>
      </c>
    </row>
    <row r="217" spans="1:15" x14ac:dyDescent="0.25">
      <c r="A217" s="37" t="s">
        <v>429</v>
      </c>
      <c r="B217" s="37" t="s">
        <v>430</v>
      </c>
      <c r="C217" s="37" t="s">
        <v>407</v>
      </c>
      <c r="D217" s="16" t="s">
        <v>2</v>
      </c>
      <c r="E217" s="13" t="s">
        <v>2</v>
      </c>
      <c r="F217" s="13" t="s">
        <v>2</v>
      </c>
      <c r="G217" s="43" t="s">
        <v>2</v>
      </c>
      <c r="H217" s="18" t="s">
        <v>2</v>
      </c>
      <c r="I217" s="18" t="s">
        <v>2</v>
      </c>
      <c r="J217" s="18" t="s">
        <v>2</v>
      </c>
      <c r="K217" s="18" t="s">
        <v>2</v>
      </c>
      <c r="L217" s="18" t="s">
        <v>2</v>
      </c>
      <c r="M217" s="18" t="s">
        <v>2</v>
      </c>
      <c r="N217" s="18" t="s">
        <v>2</v>
      </c>
      <c r="O217" s="18" t="s">
        <v>2</v>
      </c>
    </row>
    <row r="218" spans="1:15" x14ac:dyDescent="0.25">
      <c r="A218" s="21" t="s">
        <v>429</v>
      </c>
      <c r="B218" s="21" t="s">
        <v>430</v>
      </c>
      <c r="C218" s="21" t="s">
        <v>407</v>
      </c>
      <c r="D218" s="21" t="s">
        <v>431</v>
      </c>
      <c r="E218" s="22">
        <v>3101607</v>
      </c>
      <c r="F218" s="23" t="s">
        <v>432</v>
      </c>
      <c r="G218" s="24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6">
        <f>H218+I218+J218+K218+L218</f>
        <v>0</v>
      </c>
      <c r="N218" s="26">
        <f>G218-M218</f>
        <v>0</v>
      </c>
      <c r="O218" s="27">
        <v>0</v>
      </c>
    </row>
    <row r="219" spans="1:15" x14ac:dyDescent="0.25">
      <c r="A219" s="37" t="s">
        <v>433</v>
      </c>
      <c r="B219" s="37" t="s">
        <v>434</v>
      </c>
      <c r="C219" s="37" t="s">
        <v>407</v>
      </c>
      <c r="D219" s="16" t="s">
        <v>2</v>
      </c>
      <c r="E219" s="17" t="s">
        <v>2</v>
      </c>
      <c r="F219" s="17" t="s">
        <v>2</v>
      </c>
      <c r="G219" s="18" t="s">
        <v>2</v>
      </c>
      <c r="H219" s="18" t="s">
        <v>2</v>
      </c>
      <c r="I219" s="18" t="s">
        <v>2</v>
      </c>
      <c r="J219" s="18" t="s">
        <v>2</v>
      </c>
      <c r="K219" s="18" t="s">
        <v>2</v>
      </c>
      <c r="L219" s="18" t="s">
        <v>2</v>
      </c>
      <c r="M219" s="18" t="s">
        <v>2</v>
      </c>
      <c r="N219" s="18" t="s">
        <v>2</v>
      </c>
      <c r="O219" s="18" t="s">
        <v>2</v>
      </c>
    </row>
    <row r="220" spans="1:15" x14ac:dyDescent="0.25">
      <c r="A220" s="21" t="s">
        <v>433</v>
      </c>
      <c r="B220" s="21" t="s">
        <v>434</v>
      </c>
      <c r="C220" s="21" t="s">
        <v>407</v>
      </c>
      <c r="D220" s="21" t="s">
        <v>435</v>
      </c>
      <c r="E220" s="22">
        <v>3101636</v>
      </c>
      <c r="F220" s="23" t="s">
        <v>436</v>
      </c>
      <c r="G220" s="24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6">
        <f>H220+I220+J220+K220+L220</f>
        <v>0</v>
      </c>
      <c r="N220" s="26">
        <f>G220-M220</f>
        <v>0</v>
      </c>
      <c r="O220" s="27">
        <v>0</v>
      </c>
    </row>
    <row r="221" spans="1:15" x14ac:dyDescent="0.25">
      <c r="A221" s="37" t="s">
        <v>437</v>
      </c>
      <c r="B221" s="37" t="s">
        <v>438</v>
      </c>
      <c r="C221" s="37" t="s">
        <v>407</v>
      </c>
      <c r="D221" s="16" t="s">
        <v>2</v>
      </c>
      <c r="E221" s="13" t="s">
        <v>2</v>
      </c>
      <c r="F221" s="13" t="s">
        <v>2</v>
      </c>
      <c r="G221" s="43" t="s">
        <v>2</v>
      </c>
      <c r="H221" s="18" t="s">
        <v>2</v>
      </c>
      <c r="I221" s="18" t="s">
        <v>2</v>
      </c>
      <c r="J221" s="18" t="s">
        <v>2</v>
      </c>
      <c r="K221" s="18" t="s">
        <v>2</v>
      </c>
      <c r="L221" s="18" t="s">
        <v>2</v>
      </c>
      <c r="M221" s="18" t="s">
        <v>2</v>
      </c>
      <c r="N221" s="18" t="s">
        <v>2</v>
      </c>
      <c r="O221" s="18" t="s">
        <v>2</v>
      </c>
    </row>
    <row r="222" spans="1:15" x14ac:dyDescent="0.25">
      <c r="A222" s="21" t="s">
        <v>437</v>
      </c>
      <c r="B222" s="21" t="s">
        <v>438</v>
      </c>
      <c r="C222" s="21" t="s">
        <v>407</v>
      </c>
      <c r="D222" s="21" t="s">
        <v>439</v>
      </c>
      <c r="E222" s="22">
        <v>3101635</v>
      </c>
      <c r="F222" s="23" t="s">
        <v>440</v>
      </c>
      <c r="G222" s="24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6">
        <f>H222+I222+J222+K222+L222</f>
        <v>0</v>
      </c>
      <c r="N222" s="26">
        <f>G222-M222</f>
        <v>0</v>
      </c>
      <c r="O222" s="27">
        <v>0</v>
      </c>
    </row>
    <row r="223" spans="1:15" x14ac:dyDescent="0.25">
      <c r="A223" s="37" t="s">
        <v>441</v>
      </c>
      <c r="B223" s="37" t="s">
        <v>442</v>
      </c>
      <c r="C223" s="37" t="s">
        <v>407</v>
      </c>
      <c r="D223" s="16" t="s">
        <v>2</v>
      </c>
      <c r="E223" s="17" t="s">
        <v>2</v>
      </c>
      <c r="F223" s="17" t="s">
        <v>2</v>
      </c>
      <c r="G223" s="18" t="s">
        <v>2</v>
      </c>
      <c r="H223" s="18" t="s">
        <v>2</v>
      </c>
      <c r="I223" s="18" t="s">
        <v>2</v>
      </c>
      <c r="J223" s="18" t="s">
        <v>2</v>
      </c>
      <c r="K223" s="18" t="s">
        <v>2</v>
      </c>
      <c r="L223" s="18" t="s">
        <v>2</v>
      </c>
      <c r="M223" s="18" t="s">
        <v>2</v>
      </c>
      <c r="N223" s="18" t="s">
        <v>2</v>
      </c>
      <c r="O223" s="18" t="s">
        <v>2</v>
      </c>
    </row>
    <row r="224" spans="1:15" x14ac:dyDescent="0.25">
      <c r="A224" s="21" t="s">
        <v>441</v>
      </c>
      <c r="B224" s="21" t="s">
        <v>442</v>
      </c>
      <c r="C224" s="21" t="s">
        <v>407</v>
      </c>
      <c r="D224" s="21" t="s">
        <v>443</v>
      </c>
      <c r="E224" s="22">
        <v>3101634</v>
      </c>
      <c r="F224" s="23" t="s">
        <v>444</v>
      </c>
      <c r="G224" s="24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6">
        <f>H224+I224+J224+K224+L224</f>
        <v>0</v>
      </c>
      <c r="N224" s="26">
        <f>G224-M224</f>
        <v>0</v>
      </c>
      <c r="O224" s="27">
        <v>0</v>
      </c>
    </row>
    <row r="225" spans="1:15" x14ac:dyDescent="0.25">
      <c r="A225" s="41" t="s">
        <v>441</v>
      </c>
      <c r="B225" s="21" t="s">
        <v>442</v>
      </c>
      <c r="C225" s="21" t="s">
        <v>407</v>
      </c>
      <c r="D225" s="21" t="s">
        <v>42</v>
      </c>
      <c r="E225" s="22">
        <v>3101684</v>
      </c>
      <c r="F225" s="23" t="s">
        <v>445</v>
      </c>
      <c r="G225" s="24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6">
        <f>H225+I225+J225+K225+L225</f>
        <v>0</v>
      </c>
      <c r="N225" s="26">
        <f>G225-M225</f>
        <v>0</v>
      </c>
      <c r="O225" s="27">
        <v>0</v>
      </c>
    </row>
    <row r="226" spans="1:15" x14ac:dyDescent="0.25">
      <c r="A226" s="37" t="s">
        <v>446</v>
      </c>
      <c r="B226" s="37" t="s">
        <v>447</v>
      </c>
      <c r="C226" s="37" t="s">
        <v>407</v>
      </c>
      <c r="D226" s="16" t="s">
        <v>2</v>
      </c>
      <c r="E226" s="17" t="s">
        <v>2</v>
      </c>
      <c r="F226" s="17" t="s">
        <v>2</v>
      </c>
      <c r="G226" s="18" t="s">
        <v>2</v>
      </c>
      <c r="H226" s="18" t="s">
        <v>2</v>
      </c>
      <c r="I226" s="18" t="s">
        <v>2</v>
      </c>
      <c r="J226" s="18" t="s">
        <v>2</v>
      </c>
      <c r="K226" s="18" t="s">
        <v>2</v>
      </c>
      <c r="L226" s="18" t="s">
        <v>2</v>
      </c>
      <c r="M226" s="18" t="s">
        <v>2</v>
      </c>
      <c r="N226" s="18" t="s">
        <v>2</v>
      </c>
      <c r="O226" s="18" t="s">
        <v>2</v>
      </c>
    </row>
    <row r="227" spans="1:15" x14ac:dyDescent="0.25">
      <c r="A227" s="21" t="s">
        <v>448</v>
      </c>
      <c r="B227" s="21" t="s">
        <v>449</v>
      </c>
      <c r="C227" s="21" t="s">
        <v>407</v>
      </c>
      <c r="D227" s="21" t="s">
        <v>450</v>
      </c>
      <c r="E227" s="23">
        <v>3250421</v>
      </c>
      <c r="F227" s="23" t="s">
        <v>451</v>
      </c>
      <c r="G227" s="32">
        <v>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9">
        <f>H227+I227+J227+K227+L227</f>
        <v>0</v>
      </c>
      <c r="N227" s="9">
        <f>G227-M227</f>
        <v>0</v>
      </c>
      <c r="O227" s="34">
        <v>0</v>
      </c>
    </row>
    <row r="228" spans="1:15" x14ac:dyDescent="0.25">
      <c r="A228" s="21" t="s">
        <v>452</v>
      </c>
      <c r="B228" s="21" t="s">
        <v>453</v>
      </c>
      <c r="C228" s="21" t="s">
        <v>407</v>
      </c>
      <c r="D228" s="28" t="s">
        <v>42</v>
      </c>
      <c r="E228" s="23">
        <v>3250422</v>
      </c>
      <c r="F228" s="23" t="s">
        <v>454</v>
      </c>
      <c r="G228" s="32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9">
        <f>H228+I228+J228+K228+L228</f>
        <v>0</v>
      </c>
      <c r="N228" s="9">
        <f>G228-M228</f>
        <v>0</v>
      </c>
      <c r="O228" s="34">
        <v>0</v>
      </c>
    </row>
    <row r="229" spans="1:15" x14ac:dyDescent="0.25">
      <c r="A229" s="21" t="s">
        <v>452</v>
      </c>
      <c r="B229" s="21" t="s">
        <v>453</v>
      </c>
      <c r="C229" s="21" t="s">
        <v>407</v>
      </c>
      <c r="D229" s="28" t="s">
        <v>42</v>
      </c>
      <c r="E229" s="23">
        <v>3250423</v>
      </c>
      <c r="F229" s="23" t="s">
        <v>455</v>
      </c>
      <c r="G229" s="32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9">
        <f>H229+I229+J229+K229+L229</f>
        <v>0</v>
      </c>
      <c r="N229" s="9">
        <f>G229-M229</f>
        <v>0</v>
      </c>
      <c r="O229" s="34">
        <v>0</v>
      </c>
    </row>
    <row r="230" spans="1:15" x14ac:dyDescent="0.25">
      <c r="A230" s="21" t="s">
        <v>452</v>
      </c>
      <c r="B230" s="21" t="s">
        <v>453</v>
      </c>
      <c r="C230" s="21" t="s">
        <v>407</v>
      </c>
      <c r="D230" s="28" t="s">
        <v>42</v>
      </c>
      <c r="E230" s="23">
        <v>3250424</v>
      </c>
      <c r="F230" s="23" t="s">
        <v>456</v>
      </c>
      <c r="G230" s="32">
        <v>0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9">
        <f>H230+I230+J230+K230+L230</f>
        <v>0</v>
      </c>
      <c r="N230" s="9">
        <f>G230-M230</f>
        <v>0</v>
      </c>
      <c r="O230" s="34">
        <v>0</v>
      </c>
    </row>
    <row r="231" spans="1:15" x14ac:dyDescent="0.25">
      <c r="A231" s="41" t="s">
        <v>452</v>
      </c>
      <c r="B231" s="21" t="s">
        <v>453</v>
      </c>
      <c r="C231" s="21" t="s">
        <v>407</v>
      </c>
      <c r="D231" s="21" t="s">
        <v>457</v>
      </c>
      <c r="E231" s="23">
        <v>3250514</v>
      </c>
      <c r="F231" s="23" t="s">
        <v>458</v>
      </c>
      <c r="G231" s="32">
        <v>0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9">
        <f>H231+I231+J231+K231+L231</f>
        <v>0</v>
      </c>
      <c r="N231" s="9">
        <f>G231-M231</f>
        <v>0</v>
      </c>
      <c r="O231" s="34">
        <v>0</v>
      </c>
    </row>
    <row r="232" spans="1:15" x14ac:dyDescent="0.25">
      <c r="A232" s="41" t="s">
        <v>452</v>
      </c>
      <c r="B232" s="21" t="s">
        <v>453</v>
      </c>
      <c r="C232" s="21" t="s">
        <v>407</v>
      </c>
      <c r="D232" s="21" t="s">
        <v>459</v>
      </c>
      <c r="E232" s="23">
        <v>3250515</v>
      </c>
      <c r="F232" s="23" t="s">
        <v>460</v>
      </c>
      <c r="G232" s="32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9">
        <f>H232+I232+J232+K232+L232</f>
        <v>0</v>
      </c>
      <c r="N232" s="9">
        <f>G232-M232</f>
        <v>0</v>
      </c>
      <c r="O232" s="34">
        <v>0</v>
      </c>
    </row>
    <row r="233" spans="1:15" x14ac:dyDescent="0.25">
      <c r="A233" s="41" t="s">
        <v>452</v>
      </c>
      <c r="B233" s="21" t="s">
        <v>453</v>
      </c>
      <c r="C233" s="21" t="s">
        <v>407</v>
      </c>
      <c r="D233" s="21" t="s">
        <v>461</v>
      </c>
      <c r="E233" s="23">
        <v>3250516</v>
      </c>
      <c r="F233" s="23" t="s">
        <v>462</v>
      </c>
      <c r="G233" s="32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9">
        <f>H233+I233+J233+K233+L233</f>
        <v>0</v>
      </c>
      <c r="N233" s="9">
        <f>G233-M233</f>
        <v>0</v>
      </c>
      <c r="O233" s="34">
        <v>0</v>
      </c>
    </row>
    <row r="234" spans="1:15" x14ac:dyDescent="0.25">
      <c r="A234" s="41" t="s">
        <v>452</v>
      </c>
      <c r="B234" s="21" t="s">
        <v>453</v>
      </c>
      <c r="C234" s="21" t="s">
        <v>407</v>
      </c>
      <c r="D234" s="21" t="s">
        <v>463</v>
      </c>
      <c r="E234" s="23">
        <v>3250517</v>
      </c>
      <c r="F234" s="23" t="s">
        <v>464</v>
      </c>
      <c r="G234" s="32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9">
        <f>H234+I234+J234+K234+L234</f>
        <v>0</v>
      </c>
      <c r="N234" s="9">
        <f>G234-M234</f>
        <v>0</v>
      </c>
      <c r="O234" s="34">
        <v>0</v>
      </c>
    </row>
    <row r="235" spans="1:15" x14ac:dyDescent="0.25">
      <c r="A235" s="21" t="s">
        <v>465</v>
      </c>
      <c r="B235" s="21" t="s">
        <v>466</v>
      </c>
      <c r="C235" s="21" t="s">
        <v>407</v>
      </c>
      <c r="D235" s="21" t="s">
        <v>467</v>
      </c>
      <c r="E235" s="23">
        <v>3250425</v>
      </c>
      <c r="F235" s="23" t="s">
        <v>468</v>
      </c>
      <c r="G235" s="32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9">
        <f>H235+I235+J235+K235+L235</f>
        <v>0</v>
      </c>
      <c r="N235" s="9">
        <f>G235-M235</f>
        <v>0</v>
      </c>
      <c r="O235" s="34">
        <v>0</v>
      </c>
    </row>
    <row r="236" spans="1:15" x14ac:dyDescent="0.25">
      <c r="A236" s="21" t="s">
        <v>465</v>
      </c>
      <c r="B236" s="21" t="s">
        <v>466</v>
      </c>
      <c r="C236" s="21" t="s">
        <v>407</v>
      </c>
      <c r="D236" s="21" t="s">
        <v>469</v>
      </c>
      <c r="E236" s="23">
        <v>3250426</v>
      </c>
      <c r="F236" s="23" t="s">
        <v>470</v>
      </c>
      <c r="G236" s="32">
        <v>0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9">
        <f>H236+I236+J236+K236+L236</f>
        <v>0</v>
      </c>
      <c r="N236" s="9">
        <f>G236-M236</f>
        <v>0</v>
      </c>
      <c r="O236" s="34">
        <v>0</v>
      </c>
    </row>
    <row r="237" spans="1:15" x14ac:dyDescent="0.25">
      <c r="A237" s="21" t="s">
        <v>465</v>
      </c>
      <c r="B237" s="21" t="s">
        <v>466</v>
      </c>
      <c r="C237" s="21" t="s">
        <v>407</v>
      </c>
      <c r="D237" s="21" t="s">
        <v>471</v>
      </c>
      <c r="E237" s="23">
        <v>3250427</v>
      </c>
      <c r="F237" s="23" t="s">
        <v>472</v>
      </c>
      <c r="G237" s="32">
        <v>0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9">
        <f>H237+I237+J237+K237+L237</f>
        <v>0</v>
      </c>
      <c r="N237" s="9">
        <f>G237-M237</f>
        <v>0</v>
      </c>
      <c r="O237" s="34">
        <v>0</v>
      </c>
    </row>
    <row r="238" spans="1:15" x14ac:dyDescent="0.25">
      <c r="A238" s="21" t="s">
        <v>465</v>
      </c>
      <c r="B238" s="21" t="s">
        <v>466</v>
      </c>
      <c r="C238" s="21" t="s">
        <v>407</v>
      </c>
      <c r="D238" s="21" t="s">
        <v>473</v>
      </c>
      <c r="E238" s="23">
        <v>3250428</v>
      </c>
      <c r="F238" s="23" t="s">
        <v>474</v>
      </c>
      <c r="G238" s="32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9">
        <f>H238+I238+J238+K238+L238</f>
        <v>0</v>
      </c>
      <c r="N238" s="9">
        <f>G238-M238</f>
        <v>0</v>
      </c>
      <c r="O238" s="34">
        <v>0</v>
      </c>
    </row>
    <row r="239" spans="1:15" x14ac:dyDescent="0.25">
      <c r="A239" s="37" t="s">
        <v>475</v>
      </c>
      <c r="B239" s="37" t="s">
        <v>476</v>
      </c>
      <c r="C239" s="37" t="s">
        <v>407</v>
      </c>
      <c r="D239" s="16" t="s">
        <v>2</v>
      </c>
      <c r="E239" s="17" t="s">
        <v>2</v>
      </c>
      <c r="F239" s="17" t="s">
        <v>2</v>
      </c>
      <c r="G239" s="18" t="s">
        <v>2</v>
      </c>
      <c r="H239" s="18" t="s">
        <v>2</v>
      </c>
      <c r="I239" s="18" t="s">
        <v>2</v>
      </c>
      <c r="J239" s="18" t="s">
        <v>2</v>
      </c>
      <c r="K239" s="18" t="s">
        <v>2</v>
      </c>
      <c r="L239" s="18" t="s">
        <v>2</v>
      </c>
      <c r="M239" s="18" t="s">
        <v>2</v>
      </c>
      <c r="N239" s="18" t="s">
        <v>2</v>
      </c>
      <c r="O239" s="18" t="s">
        <v>2</v>
      </c>
    </row>
    <row r="240" spans="1:15" x14ac:dyDescent="0.25">
      <c r="A240" s="21" t="s">
        <v>475</v>
      </c>
      <c r="B240" s="21" t="s">
        <v>476</v>
      </c>
      <c r="C240" s="21" t="s">
        <v>407</v>
      </c>
      <c r="D240" s="21" t="s">
        <v>477</v>
      </c>
      <c r="E240" s="23">
        <v>3250435</v>
      </c>
      <c r="F240" s="23" t="s">
        <v>478</v>
      </c>
      <c r="G240" s="32">
        <v>0</v>
      </c>
      <c r="H240" s="33">
        <v>0</v>
      </c>
      <c r="I240" s="33">
        <v>0</v>
      </c>
      <c r="J240" s="33">
        <v>0</v>
      </c>
      <c r="K240" s="33">
        <v>0</v>
      </c>
      <c r="L240" s="33">
        <v>0</v>
      </c>
      <c r="M240" s="9">
        <f>H240+I240+J240+K240+L240</f>
        <v>0</v>
      </c>
      <c r="N240" s="9">
        <f>G240-M240</f>
        <v>0</v>
      </c>
      <c r="O240" s="34">
        <v>0</v>
      </c>
    </row>
    <row r="241" spans="1:15" x14ac:dyDescent="0.25">
      <c r="A241" s="37" t="s">
        <v>479</v>
      </c>
      <c r="B241" s="37" t="s">
        <v>480</v>
      </c>
      <c r="C241" s="37" t="s">
        <v>407</v>
      </c>
      <c r="D241" s="16" t="s">
        <v>2</v>
      </c>
      <c r="E241" s="29" t="s">
        <v>2</v>
      </c>
      <c r="F241" s="29" t="s">
        <v>2</v>
      </c>
      <c r="G241" s="30" t="s">
        <v>2</v>
      </c>
      <c r="H241" s="18" t="s">
        <v>2</v>
      </c>
      <c r="I241" s="18" t="s">
        <v>2</v>
      </c>
      <c r="J241" s="18" t="s">
        <v>2</v>
      </c>
      <c r="K241" s="18" t="s">
        <v>2</v>
      </c>
      <c r="L241" s="18" t="s">
        <v>2</v>
      </c>
      <c r="M241" s="18" t="s">
        <v>2</v>
      </c>
      <c r="N241" s="18" t="s">
        <v>2</v>
      </c>
      <c r="O241" s="18" t="s">
        <v>2</v>
      </c>
    </row>
    <row r="242" spans="1:15" x14ac:dyDescent="0.25">
      <c r="A242" s="21" t="s">
        <v>479</v>
      </c>
      <c r="B242" s="21" t="s">
        <v>480</v>
      </c>
      <c r="C242" s="21" t="s">
        <v>407</v>
      </c>
      <c r="D242" s="21" t="s">
        <v>481</v>
      </c>
      <c r="E242" s="23">
        <v>3300104</v>
      </c>
      <c r="F242" s="23" t="s">
        <v>482</v>
      </c>
      <c r="G242" s="32">
        <v>15368862.77</v>
      </c>
      <c r="H242" s="33">
        <v>11554207.289999999</v>
      </c>
      <c r="I242" s="33">
        <v>1664930.84</v>
      </c>
      <c r="J242" s="33">
        <v>1049458.3899999999</v>
      </c>
      <c r="K242" s="33">
        <v>1092184.8500000001</v>
      </c>
      <c r="L242" s="33">
        <v>8081.4</v>
      </c>
      <c r="M242" s="9">
        <f>H242+I242+J242+K242+L242</f>
        <v>15368862.77</v>
      </c>
      <c r="N242" s="9">
        <f>G242-M242</f>
        <v>0</v>
      </c>
      <c r="O242" s="34">
        <v>0</v>
      </c>
    </row>
    <row r="243" spans="1:15" x14ac:dyDescent="0.25">
      <c r="A243" s="35" t="s">
        <v>42</v>
      </c>
      <c r="B243" s="35" t="s">
        <v>42</v>
      </c>
      <c r="C243" s="35" t="s">
        <v>42</v>
      </c>
      <c r="D243" s="35" t="s">
        <v>42</v>
      </c>
      <c r="E243" s="36" t="s">
        <v>483</v>
      </c>
      <c r="F243" s="36" t="s">
        <v>150</v>
      </c>
      <c r="G243" s="9">
        <f>G207+G209+G211+G216+G218+G220+G222+G224+G227+G228+G229+G230+G235+G236+G237+G238+G240+G242+G231+G232+G233+G234+G212+G213+G214+G225</f>
        <v>15817482.5</v>
      </c>
      <c r="H243" s="9">
        <f>H207+H209+H211+H216+H218+H220+H222+H224+H227+H228+H229+H230+H235+H236+H237+H238+H240+H242+H231+H232+H233+H234+H212+H213+H214+H225</f>
        <v>11679841.139999999</v>
      </c>
      <c r="I243" s="9">
        <f>I207+I209+I211+I216+I218+I220+I222+I224+I227+I228+I229+I230+I235+I236+I237+I238+I240+I242+I231+I232+I233+I234+I212+I213+I214+I225</f>
        <v>1710743.05</v>
      </c>
      <c r="J243" s="9">
        <f>J207+J209+J211+J216+J218+J220+J222+J224+J227+J228+J229+J230+J235+J236+J237+J238+J240+J242+J231+J232+J233+J234+J212+J213+J214+J225</f>
        <v>1057903.8899999999</v>
      </c>
      <c r="K243" s="9">
        <f>K207+K209+K211+K216+K218+K220+K222+K224+K227+K228+K229+K230+K235+K236+K237+K238+K240+K242+K231+K232+K233+K234+K212+K213+K214+K225</f>
        <v>1360913.02</v>
      </c>
      <c r="L243" s="9">
        <f>L207+L209+L211+L216+L218+L220+L222+L224+L227+L228+L229+L230+L235+L236+L237+L238+L240+L242+L231+L232+L233+L234+L212+L213+L214+L225</f>
        <v>8081.4</v>
      </c>
      <c r="M243" s="18">
        <v>0</v>
      </c>
      <c r="N243" s="18">
        <v>0</v>
      </c>
      <c r="O243" s="8">
        <v>0</v>
      </c>
    </row>
    <row r="244" spans="1:15" x14ac:dyDescent="0.25">
      <c r="A244" s="35" t="s">
        <v>42</v>
      </c>
      <c r="B244" s="35" t="s">
        <v>42</v>
      </c>
      <c r="C244" s="35" t="s">
        <v>42</v>
      </c>
      <c r="D244" s="35" t="s">
        <v>42</v>
      </c>
      <c r="E244" s="36" t="s">
        <v>151</v>
      </c>
      <c r="F244" s="36" t="s">
        <v>484</v>
      </c>
      <c r="G244" s="9">
        <f>G243</f>
        <v>15817482.5</v>
      </c>
      <c r="H244" s="9">
        <f>H243</f>
        <v>11679841.139999999</v>
      </c>
      <c r="I244" s="9">
        <f>I243</f>
        <v>1710743.05</v>
      </c>
      <c r="J244" s="9">
        <f>J243</f>
        <v>1057903.8899999999</v>
      </c>
      <c r="K244" s="9">
        <f>K243</f>
        <v>1360913.02</v>
      </c>
      <c r="L244" s="9">
        <f>L243</f>
        <v>8081.4</v>
      </c>
      <c r="M244" s="9">
        <f>H244+I244+J244+K244+L244</f>
        <v>15817482.5</v>
      </c>
      <c r="N244" s="9">
        <f>G244-M244</f>
        <v>0</v>
      </c>
      <c r="O244" s="9">
        <f>O207+O209+O211+O216+O218+O220+O222+O224+O227+O228+O229+O230+O235+O236+O237+O238+O240+O242</f>
        <v>0</v>
      </c>
    </row>
    <row r="245" spans="1:15" x14ac:dyDescent="0.25">
      <c r="A245" s="21" t="s">
        <v>2</v>
      </c>
      <c r="B245" s="21" t="s">
        <v>2</v>
      </c>
      <c r="C245" s="21" t="s">
        <v>2</v>
      </c>
      <c r="D245" s="21" t="s">
        <v>2</v>
      </c>
      <c r="E245" s="23" t="s">
        <v>2</v>
      </c>
      <c r="F245" s="23" t="s">
        <v>2</v>
      </c>
      <c r="G245" s="32" t="s">
        <v>2</v>
      </c>
      <c r="H245" s="33" t="s">
        <v>2</v>
      </c>
      <c r="I245" s="33" t="s">
        <v>2</v>
      </c>
      <c r="J245" s="33" t="s">
        <v>2</v>
      </c>
      <c r="K245" s="33" t="s">
        <v>2</v>
      </c>
      <c r="L245" s="33" t="s">
        <v>2</v>
      </c>
      <c r="M245" s="44" t="s">
        <v>2</v>
      </c>
      <c r="N245" s="44" t="s">
        <v>2</v>
      </c>
      <c r="O245" s="19" t="s">
        <v>2</v>
      </c>
    </row>
    <row r="246" spans="1:15" x14ac:dyDescent="0.25">
      <c r="A246" s="45" t="s">
        <v>42</v>
      </c>
      <c r="B246" s="45" t="s">
        <v>42</v>
      </c>
      <c r="C246" s="45" t="s">
        <v>42</v>
      </c>
      <c r="D246" s="45" t="s">
        <v>42</v>
      </c>
      <c r="E246" s="46" t="s">
        <v>485</v>
      </c>
      <c r="F246" s="47" t="s">
        <v>486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</row>
    <row r="247" spans="1:15" x14ac:dyDescent="0.25">
      <c r="A247" s="28" t="s">
        <v>42</v>
      </c>
      <c r="B247" s="28" t="s">
        <v>42</v>
      </c>
      <c r="C247" s="28" t="s">
        <v>42</v>
      </c>
      <c r="D247" s="28" t="s">
        <v>42</v>
      </c>
      <c r="E247" s="49" t="s">
        <v>487</v>
      </c>
      <c r="F247" s="49" t="s">
        <v>488</v>
      </c>
      <c r="G247" s="50">
        <v>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50">
        <v>0</v>
      </c>
      <c r="N247" s="50">
        <v>0</v>
      </c>
      <c r="O247" s="34">
        <v>0</v>
      </c>
    </row>
    <row r="248" spans="1:15" x14ac:dyDescent="0.25">
      <c r="A248" s="28" t="s">
        <v>42</v>
      </c>
      <c r="B248" s="28" t="s">
        <v>42</v>
      </c>
      <c r="C248" s="28" t="s">
        <v>42</v>
      </c>
      <c r="D248" s="21" t="s">
        <v>42</v>
      </c>
      <c r="E248" s="49" t="s">
        <v>489</v>
      </c>
      <c r="F248" s="49" t="s">
        <v>490</v>
      </c>
      <c r="G248" s="50"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50">
        <v>0</v>
      </c>
      <c r="N248" s="50">
        <v>0</v>
      </c>
      <c r="O248" s="34">
        <v>0</v>
      </c>
    </row>
    <row r="249" spans="1:15" x14ac:dyDescent="0.25">
      <c r="A249" s="28" t="s">
        <v>42</v>
      </c>
      <c r="B249" s="28" t="s">
        <v>42</v>
      </c>
      <c r="C249" s="28" t="s">
        <v>42</v>
      </c>
      <c r="D249" s="21" t="s">
        <v>42</v>
      </c>
      <c r="E249" s="49" t="s">
        <v>491</v>
      </c>
      <c r="F249" s="49" t="s">
        <v>492</v>
      </c>
      <c r="G249" s="50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50">
        <v>0</v>
      </c>
      <c r="N249" s="50">
        <v>0</v>
      </c>
      <c r="O249" s="34">
        <v>0</v>
      </c>
    </row>
    <row r="250" spans="1:15" x14ac:dyDescent="0.25">
      <c r="A250" s="28" t="s">
        <v>42</v>
      </c>
      <c r="B250" s="28" t="s">
        <v>42</v>
      </c>
      <c r="C250" s="28" t="s">
        <v>42</v>
      </c>
      <c r="D250" s="21" t="s">
        <v>42</v>
      </c>
      <c r="E250" s="49" t="s">
        <v>493</v>
      </c>
      <c r="F250" s="49" t="s">
        <v>494</v>
      </c>
      <c r="G250" s="50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50">
        <v>0</v>
      </c>
      <c r="N250" s="50">
        <v>0</v>
      </c>
      <c r="O250" s="34">
        <v>0</v>
      </c>
    </row>
    <row r="251" spans="1:15" x14ac:dyDescent="0.25">
      <c r="A251" s="35" t="s">
        <v>42</v>
      </c>
      <c r="B251" s="35" t="s">
        <v>42</v>
      </c>
      <c r="C251" s="35" t="s">
        <v>42</v>
      </c>
      <c r="D251" s="35" t="s">
        <v>42</v>
      </c>
      <c r="E251" s="36" t="s">
        <v>495</v>
      </c>
      <c r="F251" s="36" t="s">
        <v>496</v>
      </c>
      <c r="G251" s="50">
        <v>0</v>
      </c>
      <c r="H251" s="9">
        <f>H247+H248+H249+H250</f>
        <v>0</v>
      </c>
      <c r="I251" s="9">
        <f>I247+I248+I249+I250</f>
        <v>0</v>
      </c>
      <c r="J251" s="9">
        <f>J247+J248+J249+J250</f>
        <v>0</v>
      </c>
      <c r="K251" s="9">
        <f>K247+K248+K249+K250</f>
        <v>0</v>
      </c>
      <c r="L251" s="9">
        <f>L247+L248+L249+L250</f>
        <v>0</v>
      </c>
      <c r="M251" s="9">
        <f>H251+I251+J251+K251+L251</f>
        <v>0</v>
      </c>
      <c r="N251" s="9">
        <f>G244-M251</f>
        <v>15817482.5</v>
      </c>
      <c r="O251" s="9">
        <f>O247+O248+O249+O250</f>
        <v>0</v>
      </c>
    </row>
  </sheetData>
  <mergeCells count="2">
    <mergeCell ref="A3:C3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794231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2024-01-09T14:10:41Z</dcterms:created>
  <dcterms:modified xsi:type="dcterms:W3CDTF">2024-01-09T14:11:28Z</dcterms:modified>
</cp:coreProperties>
</file>